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95" tabRatio="601" activeTab="0"/>
  </bookViews>
  <sheets>
    <sheet name="31.12.202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<sst xmlns="http://schemas.openxmlformats.org/spreadsheetml/2006/main" count="42" uniqueCount="42">
  <si>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</si>
  <si>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</si>
  <si>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</si>
  <si>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</si>
  <si>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</si>
  <si>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</si>
  <si>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</si>
  <si>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</si>
  <si>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</si>
  <si>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</si>
  <si>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</si>
  <si>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</si>
  <si>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</si>
  <si>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</si>
  <si>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</si>
  <si>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</si>
  <si>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</si>
  <si>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</si>
  <si>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</si>
  <si>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</si>
  <si>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</si>
  <si>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</si>
  <si>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</si>
  <si>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</si>
  <si>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</si>
  <si>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</si>
  <si>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</si>
  <si>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</si>
  <si>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</si>
  <si>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</si>
  <si>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</si>
  <si>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</si>
  <si>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</si>
  <si>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</si>
  <si>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</si>
  <si>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</si>
  <si>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</si>
  <si>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Дотации бюджетам сельских поселений за достижение показателей деятельности ОМСУ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</si>
  <si>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</si>
  <si>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по состоянию на 31.12.2023</t>
  </si>
  <si>
    <t>Плата по соглашениями об установлении сервитута, заключенным ОМСУ СП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</si>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</sst>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75" zoomScaleNormal="75" zoomScaleSheetLayoutView="75" zoomScalePageLayoutView="0" workbookViewId="0" topLeftCell="A1">
      <selection activeCell="F40" sqref="F4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39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8.75">
      <c r="A6" s="18" t="s">
        <v>15</v>
      </c>
      <c r="B6" s="20">
        <f>B7+B17</f>
        <v>86872.326</v>
      </c>
      <c r="C6" s="20">
        <f>C7+C17</f>
        <v>85409.382</v>
      </c>
      <c r="D6" s="21">
        <f aca="true" t="shared" si="0" ref="D6:D11">C6/B6*100</f>
        <v>98.31598384967843</v>
      </c>
    </row>
    <row r="7" spans="1:4" s="2" customFormat="1" ht="31.5">
      <c r="A7" s="6" t="s">
        <v>10</v>
      </c>
      <c r="B7" s="14">
        <f>B8+B9+B10+B11+B12+B13+B14++B15+B16</f>
        <v>14956</v>
      </c>
      <c r="C7" s="14">
        <f>C8+C9+C10+C11+C12+C13+C14++C15+C16</f>
        <v>14100.856</v>
      </c>
      <c r="D7" s="24">
        <f t="shared" si="0"/>
        <v>94.28226798609253</v>
      </c>
    </row>
    <row r="8" spans="1:4" ht="15.75">
      <c r="A8" s="19" t="s">
        <v>0</v>
      </c>
      <c r="B8" s="15">
        <v>417</v>
      </c>
      <c r="C8" s="15">
        <v>494.582</v>
      </c>
      <c r="D8" s="7">
        <f t="shared" si="0"/>
        <v>118.60479616306954</v>
      </c>
    </row>
    <row r="9" spans="1:4" ht="15.75">
      <c r="A9" s="8" t="s">
        <v>18</v>
      </c>
      <c r="B9" s="15">
        <v>11268</v>
      </c>
      <c r="C9" s="15">
        <v>11483.335</v>
      </c>
      <c r="D9" s="7">
        <f t="shared" si="0"/>
        <v>101.91103123890663</v>
      </c>
    </row>
    <row r="10" spans="1:4" ht="15.75">
      <c r="A10" s="8" t="s">
        <v>23</v>
      </c>
      <c r="B10" s="15">
        <v>1020</v>
      </c>
      <c r="C10" s="15">
        <v>997.644</v>
      </c>
      <c r="D10" s="7">
        <f t="shared" si="0"/>
        <v>97.80823529411765</v>
      </c>
    </row>
    <row r="11" spans="1:4" ht="15.75">
      <c r="A11" s="8" t="s">
        <v>34</v>
      </c>
      <c r="B11" s="15">
        <v>2085</v>
      </c>
      <c r="C11" s="15">
        <v>967.54</v>
      </c>
      <c r="D11" s="7">
        <f t="shared" si="0"/>
        <v>46.40479616306955</v>
      </c>
    </row>
    <row r="12" spans="1:4" ht="47.25">
      <c r="A12" s="8" t="s">
        <v>28</v>
      </c>
      <c r="B12" s="15">
        <v>30</v>
      </c>
      <c r="C12" s="15">
        <v>26.119</v>
      </c>
      <c r="D12" s="7">
        <f aca="true" t="shared" si="1" ref="D12:D17">C12/B12*100</f>
        <v>87.06333333333333</v>
      </c>
    </row>
    <row r="13" spans="1:4" ht="31.5">
      <c r="A13" s="8" t="s">
        <v>30</v>
      </c>
      <c r="B13" s="15">
        <v>60</v>
      </c>
      <c r="C13" s="15">
        <v>53.905</v>
      </c>
      <c r="D13" s="7">
        <f t="shared" si="1"/>
        <v>89.84166666666667</v>
      </c>
    </row>
    <row r="14" spans="1:4" ht="15.75">
      <c r="A14" s="8" t="s">
        <v>31</v>
      </c>
      <c r="B14" s="15">
        <v>30</v>
      </c>
      <c r="C14" s="15">
        <v>22.845</v>
      </c>
      <c r="D14" s="7">
        <f t="shared" si="1"/>
        <v>76.14999999999999</v>
      </c>
    </row>
    <row r="15" spans="1:4" ht="15.75">
      <c r="A15" s="8" t="s">
        <v>32</v>
      </c>
      <c r="B15" s="15">
        <v>46</v>
      </c>
      <c r="C15" s="15">
        <v>50.15</v>
      </c>
      <c r="D15" s="7">
        <f t="shared" si="1"/>
        <v>109.02173913043478</v>
      </c>
    </row>
    <row r="16" spans="1:4" ht="31.5">
      <c r="A16" s="8" t="s">
        <v>40</v>
      </c>
      <c r="B16" s="15">
        <v>0</v>
      </c>
      <c r="C16" s="15">
        <v>4.736</v>
      </c>
      <c r="D16" s="7">
        <v>0</v>
      </c>
    </row>
    <row r="17" spans="1:4" ht="15.75">
      <c r="A17" s="5" t="s">
        <v>1</v>
      </c>
      <c r="B17" s="15">
        <f>B18+B19+B20+B21+B22+B23+B24+B25+B26</f>
        <v>71916.326</v>
      </c>
      <c r="C17" s="15">
        <f>C18+C19+C20+C21+C22+C23+C24+C25+C26</f>
        <v>71308.526</v>
      </c>
      <c r="D17" s="7">
        <f t="shared" si="1"/>
        <v>99.15485115299131</v>
      </c>
    </row>
    <row r="18" spans="1:4" ht="15.75">
      <c r="A18" s="5" t="s">
        <v>24</v>
      </c>
      <c r="B18" s="15">
        <v>7347</v>
      </c>
      <c r="C18" s="15">
        <v>7347</v>
      </c>
      <c r="D18" s="7">
        <f aca="true" t="shared" si="2" ref="D18:D29">C18/B18*100</f>
        <v>100</v>
      </c>
    </row>
    <row r="19" spans="1:4" ht="15.75">
      <c r="A19" s="8" t="s">
        <v>25</v>
      </c>
      <c r="B19" s="15">
        <v>336.8</v>
      </c>
      <c r="C19" s="15">
        <v>336.8</v>
      </c>
      <c r="D19" s="7">
        <f t="shared" si="2"/>
        <v>100</v>
      </c>
    </row>
    <row r="20" spans="1:4" ht="31.5">
      <c r="A20" s="8" t="s">
        <v>29</v>
      </c>
      <c r="B20" s="15">
        <v>4413.21</v>
      </c>
      <c r="C20" s="15">
        <v>4413.21</v>
      </c>
      <c r="D20" s="7">
        <f>C20/B20*100</f>
        <v>100</v>
      </c>
    </row>
    <row r="21" spans="1:4" ht="15.75">
      <c r="A21" s="5" t="s">
        <v>26</v>
      </c>
      <c r="B21" s="15">
        <v>58376.1</v>
      </c>
      <c r="C21" s="15">
        <v>57768.3</v>
      </c>
      <c r="D21" s="7">
        <f t="shared" si="2"/>
        <v>98.95882047618804</v>
      </c>
    </row>
    <row r="22" spans="1:4" ht="15.75">
      <c r="A22" s="5" t="s">
        <v>35</v>
      </c>
      <c r="B22" s="14">
        <v>70.9</v>
      </c>
      <c r="C22" s="14">
        <v>70.9</v>
      </c>
      <c r="D22" s="7">
        <f>C22/B22*100</f>
        <v>100</v>
      </c>
    </row>
    <row r="23" spans="1:4" ht="31.5">
      <c r="A23" s="5" t="s">
        <v>37</v>
      </c>
      <c r="B23" s="14">
        <v>60.628</v>
      </c>
      <c r="C23" s="14">
        <v>60.628</v>
      </c>
      <c r="D23" s="7">
        <f>C23/B23*100</f>
        <v>100</v>
      </c>
    </row>
    <row r="24" spans="1:4" ht="31.5">
      <c r="A24" s="5" t="s">
        <v>38</v>
      </c>
      <c r="B24" s="14">
        <v>55.744</v>
      </c>
      <c r="C24" s="14">
        <v>55.744</v>
      </c>
      <c r="D24" s="7">
        <f>C24/B24*100</f>
        <v>100</v>
      </c>
    </row>
    <row r="25" spans="1:4" ht="15.75">
      <c r="A25" s="5" t="s">
        <v>41</v>
      </c>
      <c r="B25" s="14">
        <v>1378</v>
      </c>
      <c r="C25" s="14">
        <v>1378</v>
      </c>
      <c r="D25" s="7">
        <f>C25/B25*100</f>
        <v>100</v>
      </c>
    </row>
    <row r="26" spans="1:4" ht="31.5">
      <c r="A26" s="5" t="s">
        <v>36</v>
      </c>
      <c r="B26" s="14">
        <v>-122.056</v>
      </c>
      <c r="C26" s="14">
        <v>-122.056</v>
      </c>
      <c r="D26" s="7">
        <v>100</v>
      </c>
    </row>
    <row r="27" spans="1:4" ht="18.75">
      <c r="A27" s="18" t="s">
        <v>16</v>
      </c>
      <c r="B27" s="20">
        <f>SUM(B28:B38)</f>
        <v>86994.38199999998</v>
      </c>
      <c r="C27" s="20">
        <f>SUM(C28:C38)</f>
        <v>80424.785</v>
      </c>
      <c r="D27" s="21">
        <f t="shared" si="2"/>
        <v>92.44825142846584</v>
      </c>
    </row>
    <row r="28" spans="1:4" ht="15.75">
      <c r="A28" s="9" t="s">
        <v>4</v>
      </c>
      <c r="B28" s="16">
        <v>14405.785</v>
      </c>
      <c r="C28" s="16">
        <v>14405.785</v>
      </c>
      <c r="D28" s="11">
        <f t="shared" si="2"/>
        <v>100</v>
      </c>
    </row>
    <row r="29" spans="1:4" ht="15.75">
      <c r="A29" s="9" t="s">
        <v>5</v>
      </c>
      <c r="B29" s="16">
        <v>336.4</v>
      </c>
      <c r="C29" s="16">
        <v>336.4</v>
      </c>
      <c r="D29" s="11">
        <f t="shared" si="2"/>
        <v>100</v>
      </c>
    </row>
    <row r="30" spans="1:4" ht="31.5">
      <c r="A30" s="9" t="s">
        <v>6</v>
      </c>
      <c r="B30" s="16">
        <v>3016.34</v>
      </c>
      <c r="C30" s="16">
        <v>3016.34</v>
      </c>
      <c r="D30" s="11">
        <f aca="true" t="shared" si="3" ref="D30:D38">C30/B30*100</f>
        <v>100</v>
      </c>
    </row>
    <row r="31" spans="1:4" ht="15.75">
      <c r="A31" s="9" t="s">
        <v>7</v>
      </c>
      <c r="B31" s="16">
        <v>17343.016</v>
      </c>
      <c r="C31" s="16">
        <v>11922.356</v>
      </c>
      <c r="D31" s="11">
        <f t="shared" si="3"/>
        <v>68.74442138553064</v>
      </c>
    </row>
    <row r="32" spans="1:4" ht="15.75">
      <c r="A32" s="9" t="s">
        <v>8</v>
      </c>
      <c r="B32" s="16">
        <v>15911.427</v>
      </c>
      <c r="C32" s="16">
        <v>14762.49</v>
      </c>
      <c r="D32" s="11">
        <f t="shared" si="3"/>
        <v>92.77917059230451</v>
      </c>
    </row>
    <row r="33" spans="1:4" ht="15.75">
      <c r="A33" s="9" t="s">
        <v>27</v>
      </c>
      <c r="B33" s="23">
        <v>2942</v>
      </c>
      <c r="C33" s="23">
        <v>2942</v>
      </c>
      <c r="D33" s="25">
        <f>C33/B33*100</f>
        <v>100</v>
      </c>
    </row>
    <row r="34" spans="1:4" ht="15.75">
      <c r="A34" s="9" t="s">
        <v>20</v>
      </c>
      <c r="B34" s="16">
        <v>14</v>
      </c>
      <c r="C34" s="16">
        <v>14</v>
      </c>
      <c r="D34" s="11">
        <f t="shared" si="3"/>
        <v>100</v>
      </c>
    </row>
    <row r="35" spans="1:4" ht="15.75">
      <c r="A35" s="9" t="s">
        <v>21</v>
      </c>
      <c r="B35" s="16">
        <v>32469.778</v>
      </c>
      <c r="C35" s="16">
        <v>32469.778</v>
      </c>
      <c r="D35" s="11">
        <f t="shared" si="3"/>
        <v>100</v>
      </c>
    </row>
    <row r="36" spans="1:4" ht="15.75">
      <c r="A36" s="9" t="s">
        <v>9</v>
      </c>
      <c r="B36" s="16">
        <v>11</v>
      </c>
      <c r="C36" s="16">
        <v>11</v>
      </c>
      <c r="D36" s="11">
        <f t="shared" si="3"/>
        <v>100</v>
      </c>
    </row>
    <row r="37" spans="1:4" ht="15.75">
      <c r="A37" s="9" t="s">
        <v>14</v>
      </c>
      <c r="B37" s="16">
        <v>500.636</v>
      </c>
      <c r="C37" s="16">
        <v>500.636</v>
      </c>
      <c r="D37" s="11">
        <f>C37/B37*100</f>
        <v>100</v>
      </c>
    </row>
    <row r="38" spans="1:4" ht="15.75">
      <c r="A38" s="9" t="s">
        <v>33</v>
      </c>
      <c r="B38" s="16">
        <v>44</v>
      </c>
      <c r="C38" s="16">
        <v>44</v>
      </c>
      <c r="D38" s="11">
        <f t="shared" si="3"/>
        <v>100</v>
      </c>
    </row>
    <row r="39" spans="1:4" ht="18.75">
      <c r="A39" s="18" t="s">
        <v>17</v>
      </c>
      <c r="B39" s="22">
        <v>0</v>
      </c>
      <c r="C39" s="22">
        <f>C40</f>
        <v>-4984.596999999994</v>
      </c>
      <c r="D39" s="12"/>
    </row>
    <row r="40" spans="1:4" ht="31.5">
      <c r="A40" s="10" t="s">
        <v>2</v>
      </c>
      <c r="B40" s="17">
        <v>0</v>
      </c>
      <c r="C40" s="17">
        <f>C27-C6</f>
        <v>-4984.596999999994</v>
      </c>
      <c r="D40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user_1</cp:lastModifiedBy>
  <cp:lastPrinted>2020-10-06T05:28:12Z</cp:lastPrinted>
  <dcterms:created xsi:type="dcterms:W3CDTF">2003-03-28T04:18:45Z</dcterms:created>
  <dcterms:modified xsi:type="dcterms:W3CDTF">2024-01-17T09:31:32Z</dcterms:modified>
  <cp:category/>
  <cp:version/>
  <cp:contentType/>
  <cp:contentStatus/>
</cp:coreProperties>
</file>