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01.11.202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<sst xmlns="http://schemas.openxmlformats.org/spreadsheetml/2006/main" count="40" uniqueCount="40">
  <si>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</si>
  <si>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</si>
  <si>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</si>
  <si>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</si>
  <si>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</si>
  <si>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</si>
  <si>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</si>
  <si>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</si>
  <si>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</si>
  <si>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</si>
  <si>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</si>
  <si>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</si>
  <si>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</si>
  <si>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</si>
  <si>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</si>
  <si>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</si>
  <si>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</si>
  <si>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</si>
  <si>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</si>
  <si>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</si>
  <si>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</si>
  <si>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</si>
  <si>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</si>
  <si>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</si>
  <si>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</si>
  <si>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</si>
  <si>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</si>
  <si>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</si>
  <si>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</si>
  <si>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</si>
  <si>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</si>
  <si>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</si>
  <si>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</si>
  <si>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>СРЕДСТВА МАССОВОЙ ИНФОРМАЦИИ</t>
  </si>
  <si>
    <t>Земельный налог</t>
  </si>
  <si>
    <t>Доходы от продажи 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</si>
  <si>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Субсидии на поддержку отрасли культуры</t>
  </si>
  <si>
    <t>Возврат прочих остатков субсидий, субвенций и иных межбюджетных трансфертов, имеющих целевое назначение</t>
  </si>
  <si>
    <t>Дотации бюджетам сельских поселений за достижение показателей деятельности ОМСУ</t>
  </si>
  <si>
    <t>по состоянию на 01.11.2023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</si>
</sst>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/>
    </xf>
    <xf numFmtId="2" fontId="4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Normal="75" zoomScaleSheetLayoutView="100" zoomScalePageLayoutView="0" workbookViewId="0" topLeftCell="A4">
      <selection activeCell="F32" sqref="F32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6" t="s">
        <v>3</v>
      </c>
      <c r="B1" s="26"/>
      <c r="C1" s="26"/>
      <c r="D1" s="26"/>
    </row>
    <row r="2" spans="1:4" ht="20.25">
      <c r="A2" s="26" t="s">
        <v>22</v>
      </c>
      <c r="B2" s="26"/>
      <c r="C2" s="26"/>
      <c r="D2" s="26"/>
    </row>
    <row r="3" spans="1:4" ht="20.25">
      <c r="A3" s="26" t="s">
        <v>39</v>
      </c>
      <c r="B3" s="26"/>
      <c r="C3" s="26"/>
      <c r="D3" s="26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19</v>
      </c>
    </row>
    <row r="6" spans="1:4" ht="17.25">
      <c r="A6" s="18" t="s">
        <v>15</v>
      </c>
      <c r="B6" s="20">
        <f>B7+B17</f>
        <v>84009.582</v>
      </c>
      <c r="C6" s="20">
        <f>C7+C17</f>
        <v>66872.355</v>
      </c>
      <c r="D6" s="21">
        <f aca="true" t="shared" si="0" ref="D6:D11">C6/B6*100</f>
        <v>79.60086624404344</v>
      </c>
    </row>
    <row r="7" spans="1:4" s="2" customFormat="1" ht="30.75">
      <c r="A7" s="6" t="s">
        <v>10</v>
      </c>
      <c r="B7" s="14">
        <f>B8+B9+B10+B11+B12+B13+B14++B15+B16</f>
        <v>14956</v>
      </c>
      <c r="C7" s="14">
        <f>C8+C9+C10+C11+C12+C13+C14++C15</f>
        <v>10809.590000000002</v>
      </c>
      <c r="D7" s="24">
        <f t="shared" si="0"/>
        <v>72.27594276544532</v>
      </c>
    </row>
    <row r="8" spans="1:4" ht="15">
      <c r="A8" s="19" t="s">
        <v>0</v>
      </c>
      <c r="B8" s="15">
        <v>417</v>
      </c>
      <c r="C8" s="15">
        <v>364.128</v>
      </c>
      <c r="D8" s="7">
        <f t="shared" si="0"/>
        <v>87.32086330935252</v>
      </c>
    </row>
    <row r="9" spans="1:4" ht="15">
      <c r="A9" s="8" t="s">
        <v>18</v>
      </c>
      <c r="B9" s="15">
        <v>11268</v>
      </c>
      <c r="C9" s="15">
        <v>9416.31</v>
      </c>
      <c r="D9" s="7">
        <f t="shared" si="0"/>
        <v>83.56682641107561</v>
      </c>
    </row>
    <row r="10" spans="1:4" ht="15">
      <c r="A10" s="8" t="s">
        <v>23</v>
      </c>
      <c r="B10" s="15">
        <v>1020</v>
      </c>
      <c r="C10" s="15">
        <v>556.474</v>
      </c>
      <c r="D10" s="7">
        <f t="shared" si="0"/>
        <v>54.55627450980393</v>
      </c>
    </row>
    <row r="11" spans="1:4" ht="15">
      <c r="A11" s="8" t="s">
        <v>34</v>
      </c>
      <c r="B11" s="15">
        <v>2085</v>
      </c>
      <c r="C11" s="15">
        <v>385.602</v>
      </c>
      <c r="D11" s="7">
        <f t="shared" si="0"/>
        <v>18.49410071942446</v>
      </c>
    </row>
    <row r="12" spans="1:4" ht="46.5">
      <c r="A12" s="8" t="s">
        <v>28</v>
      </c>
      <c r="B12" s="15">
        <v>30</v>
      </c>
      <c r="C12" s="15">
        <v>26.119</v>
      </c>
      <c r="D12" s="7">
        <f aca="true" t="shared" si="1" ref="D12:D17">C12/B12*100</f>
        <v>87.06333333333333</v>
      </c>
    </row>
    <row r="13" spans="1:4" ht="30.75">
      <c r="A13" s="8" t="s">
        <v>30</v>
      </c>
      <c r="B13" s="15">
        <v>60</v>
      </c>
      <c r="C13" s="15">
        <v>42.272</v>
      </c>
      <c r="D13" s="7">
        <f t="shared" si="1"/>
        <v>70.45333333333333</v>
      </c>
    </row>
    <row r="14" spans="1:4" ht="15">
      <c r="A14" s="8" t="s">
        <v>31</v>
      </c>
      <c r="B14" s="15">
        <v>30</v>
      </c>
      <c r="C14" s="15">
        <v>14.845</v>
      </c>
      <c r="D14" s="7">
        <f t="shared" si="1"/>
        <v>49.483333333333334</v>
      </c>
    </row>
    <row r="15" spans="1:4" ht="15">
      <c r="A15" s="8" t="s">
        <v>32</v>
      </c>
      <c r="B15" s="15">
        <v>46</v>
      </c>
      <c r="C15" s="15">
        <v>3.84</v>
      </c>
      <c r="D15" s="7">
        <f t="shared" si="1"/>
        <v>8.347826086956522</v>
      </c>
    </row>
    <row r="16" spans="1:4" ht="46.5">
      <c r="A16" s="8" t="s">
        <v>35</v>
      </c>
      <c r="B16" s="15">
        <v>0</v>
      </c>
      <c r="C16" s="15">
        <v>0</v>
      </c>
      <c r="D16" s="7">
        <v>0</v>
      </c>
    </row>
    <row r="17" spans="1:4" ht="15">
      <c r="A17" s="5" t="s">
        <v>1</v>
      </c>
      <c r="B17" s="15">
        <f>B18+B19+B20+B21+B22+B23+B24</f>
        <v>69053.582</v>
      </c>
      <c r="C17" s="15">
        <f>C18+C19+C20+C21+C22+C23+C24</f>
        <v>56062.765</v>
      </c>
      <c r="D17" s="7">
        <f t="shared" si="1"/>
        <v>81.18733797183758</v>
      </c>
    </row>
    <row r="18" spans="1:4" ht="15">
      <c r="A18" s="5" t="s">
        <v>24</v>
      </c>
      <c r="B18" s="15">
        <v>7347</v>
      </c>
      <c r="C18" s="15">
        <v>6120</v>
      </c>
      <c r="D18" s="7">
        <f aca="true" t="shared" si="2" ref="D18:D27">C18/B18*100</f>
        <v>83.299305839118</v>
      </c>
    </row>
    <row r="19" spans="1:4" ht="15">
      <c r="A19" s="8" t="s">
        <v>25</v>
      </c>
      <c r="B19" s="15">
        <v>336.8</v>
      </c>
      <c r="C19" s="15">
        <v>269.083</v>
      </c>
      <c r="D19" s="7">
        <f t="shared" si="2"/>
        <v>79.8940023752969</v>
      </c>
    </row>
    <row r="20" spans="1:4" ht="30.75">
      <c r="A20" s="8" t="s">
        <v>29</v>
      </c>
      <c r="B20" s="15">
        <v>4413.21</v>
      </c>
      <c r="C20" s="15">
        <v>4413.21</v>
      </c>
      <c r="D20" s="7">
        <f>C20/B20*100</f>
        <v>100</v>
      </c>
    </row>
    <row r="21" spans="1:4" ht="15">
      <c r="A21" s="5" t="s">
        <v>26</v>
      </c>
      <c r="B21" s="15">
        <v>56947.1</v>
      </c>
      <c r="C21" s="15">
        <v>45251</v>
      </c>
      <c r="D21" s="7">
        <f t="shared" si="2"/>
        <v>79.46146511411469</v>
      </c>
    </row>
    <row r="22" spans="1:4" ht="15">
      <c r="A22" s="5" t="s">
        <v>36</v>
      </c>
      <c r="B22" s="14">
        <v>70.9</v>
      </c>
      <c r="C22" s="14">
        <v>70.9</v>
      </c>
      <c r="D22" s="7">
        <f>C22/B22*100</f>
        <v>100</v>
      </c>
    </row>
    <row r="23" spans="1:4" ht="30.75">
      <c r="A23" s="5" t="s">
        <v>38</v>
      </c>
      <c r="B23" s="14">
        <v>60.628</v>
      </c>
      <c r="C23" s="14">
        <v>60.628</v>
      </c>
      <c r="D23" s="7">
        <f>C23/B23*100</f>
        <v>100</v>
      </c>
    </row>
    <row r="24" spans="1:4" ht="30.75">
      <c r="A24" s="5" t="s">
        <v>37</v>
      </c>
      <c r="B24" s="14">
        <v>-122.056</v>
      </c>
      <c r="C24" s="14">
        <v>-122.056</v>
      </c>
      <c r="D24" s="7">
        <v>100</v>
      </c>
    </row>
    <row r="25" spans="1:4" ht="17.25">
      <c r="A25" s="18" t="s">
        <v>16</v>
      </c>
      <c r="B25" s="20">
        <f>SUM(B26:B36)</f>
        <v>84132.033</v>
      </c>
      <c r="C25" s="20">
        <f>SUM(C26:C36)</f>
        <v>61322.378000000004</v>
      </c>
      <c r="D25" s="21">
        <f t="shared" si="2"/>
        <v>72.88826361773523</v>
      </c>
    </row>
    <row r="26" spans="1:4" ht="15">
      <c r="A26" s="9" t="s">
        <v>4</v>
      </c>
      <c r="B26" s="16">
        <v>13875.515</v>
      </c>
      <c r="C26" s="16">
        <v>10516.066</v>
      </c>
      <c r="D26" s="11">
        <f t="shared" si="2"/>
        <v>75.78865361033446</v>
      </c>
    </row>
    <row r="27" spans="1:4" ht="15">
      <c r="A27" s="9" t="s">
        <v>5</v>
      </c>
      <c r="B27" s="16">
        <v>336.4</v>
      </c>
      <c r="C27" s="16">
        <v>268.683</v>
      </c>
      <c r="D27" s="11">
        <f t="shared" si="2"/>
        <v>79.87009512485137</v>
      </c>
    </row>
    <row r="28" spans="1:4" ht="30.75">
      <c r="A28" s="9" t="s">
        <v>6</v>
      </c>
      <c r="B28" s="16">
        <v>3019.55</v>
      </c>
      <c r="C28" s="16">
        <v>1498.21</v>
      </c>
      <c r="D28" s="11">
        <f aca="true" t="shared" si="3" ref="D28:D36">C28/B28*100</f>
        <v>49.616995909986585</v>
      </c>
    </row>
    <row r="29" spans="1:4" ht="15">
      <c r="A29" s="9" t="s">
        <v>7</v>
      </c>
      <c r="B29" s="16">
        <v>17296.512</v>
      </c>
      <c r="C29" s="16">
        <v>9204.59</v>
      </c>
      <c r="D29" s="11">
        <f t="shared" si="3"/>
        <v>53.216451964419186</v>
      </c>
    </row>
    <row r="30" spans="1:4" ht="15">
      <c r="A30" s="9" t="s">
        <v>8</v>
      </c>
      <c r="B30" s="16">
        <v>15301.156</v>
      </c>
      <c r="C30" s="16">
        <v>11164.19</v>
      </c>
      <c r="D30" s="11">
        <f t="shared" si="3"/>
        <v>72.96304932777628</v>
      </c>
    </row>
    <row r="31" spans="1:4" ht="15">
      <c r="A31" s="9" t="s">
        <v>27</v>
      </c>
      <c r="B31" s="23">
        <v>2942</v>
      </c>
      <c r="C31" s="23">
        <v>2942</v>
      </c>
      <c r="D31" s="25">
        <f>C31/B31*100</f>
        <v>100</v>
      </c>
    </row>
    <row r="32" spans="1:4" ht="15">
      <c r="A32" s="9" t="s">
        <v>20</v>
      </c>
      <c r="B32" s="16">
        <v>14</v>
      </c>
      <c r="C32" s="16">
        <v>0</v>
      </c>
      <c r="D32" s="11">
        <f t="shared" si="3"/>
        <v>0</v>
      </c>
    </row>
    <row r="33" spans="1:4" ht="15">
      <c r="A33" s="9" t="s">
        <v>21</v>
      </c>
      <c r="B33" s="16">
        <v>30790.9</v>
      </c>
      <c r="C33" s="16">
        <v>25240</v>
      </c>
      <c r="D33" s="11">
        <f t="shared" si="3"/>
        <v>81.97227102812845</v>
      </c>
    </row>
    <row r="34" spans="1:4" ht="15">
      <c r="A34" s="9" t="s">
        <v>9</v>
      </c>
      <c r="B34" s="16">
        <v>11</v>
      </c>
      <c r="C34" s="16">
        <v>9</v>
      </c>
      <c r="D34" s="11">
        <f t="shared" si="3"/>
        <v>81.81818181818183</v>
      </c>
    </row>
    <row r="35" spans="1:4" ht="15">
      <c r="A35" s="9" t="s">
        <v>14</v>
      </c>
      <c r="B35" s="16">
        <v>486</v>
      </c>
      <c r="C35" s="16">
        <v>479.639</v>
      </c>
      <c r="D35" s="11">
        <f>C35/B35*100</f>
        <v>98.69115226337449</v>
      </c>
    </row>
    <row r="36" spans="1:4" ht="15">
      <c r="A36" s="9" t="s">
        <v>33</v>
      </c>
      <c r="B36" s="16">
        <v>59</v>
      </c>
      <c r="C36" s="16">
        <v>0</v>
      </c>
      <c r="D36" s="11">
        <f t="shared" si="3"/>
        <v>0</v>
      </c>
    </row>
    <row r="37" spans="1:4" ht="17.25">
      <c r="A37" s="18" t="s">
        <v>17</v>
      </c>
      <c r="B37" s="22">
        <v>0</v>
      </c>
      <c r="C37" s="22">
        <f>C38</f>
        <v>-5549.976999999992</v>
      </c>
      <c r="D37" s="12"/>
    </row>
    <row r="38" spans="1:4" ht="30.75">
      <c r="A38" s="10" t="s">
        <v>2</v>
      </c>
      <c r="B38" s="17">
        <v>0</v>
      </c>
      <c r="C38" s="17">
        <f>C25-C6</f>
        <v>-5549.976999999992</v>
      </c>
      <c r="D38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2023-11-28T05:18:08Z</dcterms:modified>
  <cp:category/>
  <cp:version/>
  <cp:contentType/>
  <cp:contentStatus/>
</cp:coreProperties>
</file>