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01.03.2023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<sst xmlns="http://schemas.openxmlformats.org/spreadsheetml/2006/main" count="39" uniqueCount="39">
  <si>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</si>
  <si>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</si>
  <si>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</si>
  <si>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</si>
  <si>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</si>
  <si>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</si>
  <si>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</si>
  <si>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</si>
  <si>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</si>
  <si>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</si>
  <si>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</si>
  <si>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</si>
  <si>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</si>
  <si>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</si>
  <si>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</si>
  <si>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</si>
  <si>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</si>
  <si>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</si>
  <si>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</si>
  <si>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</si>
  <si>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</si>
  <si>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</si>
  <si>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</si>
  <si>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</si>
  <si>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</si>
  <si>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</si>
  <si>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</si>
  <si>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</si>
  <si>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</si>
  <si>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</si>
  <si>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</si>
  <si>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</si>
  <si>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</si>
  <si>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</si>
  <si>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</si>
  <si>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</si>
  <si>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Субсидии на поддержку отрасли культуры</t>
  </si>
  <si>
    <t>Возврат прочих остатков субсидий, субвенций и иных межбюджетных трансфертов, имеющих целевое назначение</t>
  </si>
  <si>
    <t>по состоянию на 01.03.2023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</si>
</sst>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2" fontId="4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38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B7+B17</f>
        <v>76954.91</v>
      </c>
      <c r="C6" s="20">
        <f>C7+C17</f>
        <v>8369.831</v>
      </c>
      <c r="D6" s="21">
        <f aca="true" t="shared" si="0" ref="D6:D11">C6/B6*100</f>
        <v>10.876279369308598</v>
      </c>
    </row>
    <row r="7" spans="1:4" s="2" customFormat="1" ht="30.75">
      <c r="A7" s="6" t="s">
        <v>10</v>
      </c>
      <c r="B7" s="14">
        <f>B8+B9+B10+B11+B12+B13+B14++B15+B16</f>
        <v>14956</v>
      </c>
      <c r="C7" s="14">
        <f>C8+C9+C10+C11+C12+C13+C14++C15</f>
        <v>879.979</v>
      </c>
      <c r="D7" s="24">
        <f t="shared" si="0"/>
        <v>5.883785771596684</v>
      </c>
    </row>
    <row r="8" spans="1:4" ht="15">
      <c r="A8" s="19" t="s">
        <v>0</v>
      </c>
      <c r="B8" s="15">
        <v>417</v>
      </c>
      <c r="C8" s="15">
        <v>2.412</v>
      </c>
      <c r="D8" s="7">
        <f t="shared" si="0"/>
        <v>0.5784172661870504</v>
      </c>
    </row>
    <row r="9" spans="1:4" ht="15">
      <c r="A9" s="8" t="s">
        <v>18</v>
      </c>
      <c r="B9" s="15">
        <v>11268</v>
      </c>
      <c r="C9" s="15">
        <v>1254.295</v>
      </c>
      <c r="D9" s="7">
        <f t="shared" si="0"/>
        <v>11.131478523251687</v>
      </c>
    </row>
    <row r="10" spans="1:4" ht="15">
      <c r="A10" s="8" t="s">
        <v>23</v>
      </c>
      <c r="B10" s="15">
        <v>1020</v>
      </c>
      <c r="C10" s="15">
        <v>0.687</v>
      </c>
      <c r="D10" s="7">
        <f t="shared" si="0"/>
        <v>0.0673529411764706</v>
      </c>
    </row>
    <row r="11" spans="1:4" ht="15">
      <c r="A11" s="8" t="s">
        <v>34</v>
      </c>
      <c r="B11" s="15">
        <v>2085</v>
      </c>
      <c r="C11" s="15">
        <v>-393.763</v>
      </c>
      <c r="D11" s="7">
        <f t="shared" si="0"/>
        <v>-18.885515587529973</v>
      </c>
    </row>
    <row r="12" spans="1:4" ht="46.5">
      <c r="A12" s="8" t="s">
        <v>28</v>
      </c>
      <c r="B12" s="15">
        <v>30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60</v>
      </c>
      <c r="C13" s="15">
        <v>6.477</v>
      </c>
      <c r="D13" s="7">
        <f t="shared" si="1"/>
        <v>10.795</v>
      </c>
    </row>
    <row r="14" spans="1:4" ht="15">
      <c r="A14" s="8" t="s">
        <v>31</v>
      </c>
      <c r="B14" s="15">
        <v>30</v>
      </c>
      <c r="C14" s="15">
        <v>6.031</v>
      </c>
      <c r="D14" s="7">
        <f t="shared" si="1"/>
        <v>20.10333333333333</v>
      </c>
    </row>
    <row r="15" spans="1:4" ht="15">
      <c r="A15" s="8" t="s">
        <v>32</v>
      </c>
      <c r="B15" s="15">
        <v>46</v>
      </c>
      <c r="C15" s="15">
        <v>3.84</v>
      </c>
      <c r="D15" s="7">
        <f t="shared" si="1"/>
        <v>8.347826086956522</v>
      </c>
    </row>
    <row r="16" spans="1:4" ht="46.5">
      <c r="A16" s="8" t="s">
        <v>35</v>
      </c>
      <c r="B16" s="15">
        <v>0</v>
      </c>
      <c r="C16" s="15">
        <v>0</v>
      </c>
      <c r="D16" s="7">
        <v>0</v>
      </c>
    </row>
    <row r="17" spans="1:4" ht="15">
      <c r="A17" s="5" t="s">
        <v>1</v>
      </c>
      <c r="B17" s="15">
        <f>B18+B19+B20+B21+B22+B23</f>
        <v>61998.91</v>
      </c>
      <c r="C17" s="15">
        <f>C18+C19+C20+C21+C23</f>
        <v>7489.852</v>
      </c>
      <c r="D17" s="7">
        <f t="shared" si="1"/>
        <v>12.080618836686</v>
      </c>
    </row>
    <row r="18" spans="1:4" ht="15">
      <c r="A18" s="5" t="s">
        <v>24</v>
      </c>
      <c r="B18" s="15">
        <v>7347</v>
      </c>
      <c r="C18" s="15">
        <v>612</v>
      </c>
      <c r="D18" s="7">
        <f aca="true" t="shared" si="2" ref="D18:D26">C18/B18*100</f>
        <v>8.3299305839118</v>
      </c>
    </row>
    <row r="19" spans="1:4" ht="15">
      <c r="A19" s="8" t="s">
        <v>25</v>
      </c>
      <c r="B19" s="15">
        <v>336.8</v>
      </c>
      <c r="C19" s="15">
        <v>57.708</v>
      </c>
      <c r="D19" s="7">
        <f t="shared" si="2"/>
        <v>17.13420427553444</v>
      </c>
    </row>
    <row r="20" spans="1:4" ht="30.75">
      <c r="A20" s="8" t="s">
        <v>29</v>
      </c>
      <c r="B20" s="15">
        <v>1471.21</v>
      </c>
      <c r="C20" s="15">
        <v>0</v>
      </c>
      <c r="D20" s="7">
        <f>C20/B20*100</f>
        <v>0</v>
      </c>
    </row>
    <row r="21" spans="1:4" ht="15">
      <c r="A21" s="5" t="s">
        <v>26</v>
      </c>
      <c r="B21" s="15">
        <v>52773</v>
      </c>
      <c r="C21" s="15">
        <v>6942.2</v>
      </c>
      <c r="D21" s="7">
        <f t="shared" si="2"/>
        <v>13.154832963826198</v>
      </c>
    </row>
    <row r="22" spans="1:4" ht="15">
      <c r="A22" s="5" t="s">
        <v>36</v>
      </c>
      <c r="B22" s="14">
        <v>70.9</v>
      </c>
      <c r="C22" s="14">
        <v>0</v>
      </c>
      <c r="D22" s="7">
        <f>C22/B22*100</f>
        <v>0</v>
      </c>
    </row>
    <row r="23" spans="1:4" ht="30.75">
      <c r="A23" s="5" t="s">
        <v>37</v>
      </c>
      <c r="B23" s="14">
        <v>0</v>
      </c>
      <c r="C23" s="14">
        <v>-122.056</v>
      </c>
      <c r="D23" s="7">
        <v>0</v>
      </c>
    </row>
    <row r="24" spans="1:4" ht="17.25">
      <c r="A24" s="18" t="s">
        <v>16</v>
      </c>
      <c r="B24" s="20">
        <f>SUM(B25:B35)</f>
        <v>76954.91</v>
      </c>
      <c r="C24" s="20">
        <f>SUM(C25:C35)</f>
        <v>7656.3150000000005</v>
      </c>
      <c r="D24" s="21">
        <f t="shared" si="2"/>
        <v>9.949092267147087</v>
      </c>
    </row>
    <row r="25" spans="1:4" ht="15">
      <c r="A25" s="9" t="s">
        <v>4</v>
      </c>
      <c r="B25" s="16">
        <v>13509.4</v>
      </c>
      <c r="C25" s="16">
        <v>1715.482</v>
      </c>
      <c r="D25" s="11">
        <f t="shared" si="2"/>
        <v>12.698432202762522</v>
      </c>
    </row>
    <row r="26" spans="1:4" ht="15">
      <c r="A26" s="9" t="s">
        <v>5</v>
      </c>
      <c r="B26" s="16">
        <v>336.4</v>
      </c>
      <c r="C26" s="16">
        <v>57.708</v>
      </c>
      <c r="D26" s="11">
        <f t="shared" si="2"/>
        <v>17.154577883472058</v>
      </c>
    </row>
    <row r="27" spans="1:4" ht="30.75">
      <c r="A27" s="9" t="s">
        <v>6</v>
      </c>
      <c r="B27" s="16">
        <v>1515</v>
      </c>
      <c r="C27" s="16">
        <v>169.904</v>
      </c>
      <c r="D27" s="11">
        <f aca="true" t="shared" si="3" ref="D27:D35">C27/B27*100</f>
        <v>11.214785478547855</v>
      </c>
    </row>
    <row r="28" spans="1:4" ht="15">
      <c r="A28" s="9" t="s">
        <v>7</v>
      </c>
      <c r="B28" s="16">
        <v>17339</v>
      </c>
      <c r="C28" s="16">
        <v>216.343</v>
      </c>
      <c r="D28" s="11">
        <f t="shared" si="3"/>
        <v>1.2477247822827153</v>
      </c>
    </row>
    <row r="29" spans="1:4" ht="15">
      <c r="A29" s="9" t="s">
        <v>8</v>
      </c>
      <c r="B29" s="16">
        <v>12954.21</v>
      </c>
      <c r="C29" s="16">
        <v>753.878</v>
      </c>
      <c r="D29" s="11">
        <f t="shared" si="3"/>
        <v>5.819559818777063</v>
      </c>
    </row>
    <row r="30" spans="1:4" ht="15">
      <c r="A30" s="9" t="s">
        <v>27</v>
      </c>
      <c r="B30" s="23">
        <v>0</v>
      </c>
      <c r="C30" s="23">
        <v>0</v>
      </c>
      <c r="D30" s="25">
        <v>0</v>
      </c>
    </row>
    <row r="31" spans="1:4" ht="15">
      <c r="A31" s="9" t="s">
        <v>20</v>
      </c>
      <c r="B31" s="16">
        <v>14</v>
      </c>
      <c r="C31" s="16">
        <v>0</v>
      </c>
      <c r="D31" s="11">
        <f t="shared" si="3"/>
        <v>0</v>
      </c>
    </row>
    <row r="32" spans="1:4" ht="15">
      <c r="A32" s="9" t="s">
        <v>21</v>
      </c>
      <c r="B32" s="16">
        <v>30730.9</v>
      </c>
      <c r="C32" s="16">
        <v>4720</v>
      </c>
      <c r="D32" s="11">
        <f t="shared" si="3"/>
        <v>15.359133640732942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486</v>
      </c>
      <c r="C34" s="16">
        <v>23</v>
      </c>
      <c r="D34" s="11">
        <f>C34/B34*100</f>
        <v>4.732510288065844</v>
      </c>
    </row>
    <row r="35" spans="1:4" ht="15">
      <c r="A35" s="9" t="s">
        <v>33</v>
      </c>
      <c r="B35" s="16">
        <v>59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-713.5159999999996</v>
      </c>
      <c r="D36" s="12"/>
    </row>
    <row r="37" spans="1:4" ht="30.75">
      <c r="A37" s="10" t="s">
        <v>2</v>
      </c>
      <c r="B37" s="17">
        <v>0</v>
      </c>
      <c r="C37" s="17">
        <f>C24-C6</f>
        <v>-713.5159999999996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2023-03-03T11:10:00Z</dcterms:modified>
  <cp:category/>
  <cp:version/>
  <cp:contentType/>
  <cp:contentStatus/>
</cp:coreProperties>
</file>