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09.202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<sst xmlns="http://schemas.openxmlformats.org/spreadsheetml/2006/main" count="39" uniqueCount="39">
  <si>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</si>
  <si>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</si>
  <si>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</si>
  <si>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</si>
  <si>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</si>
  <si>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</si>
  <si>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</si>
  <si>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</si>
  <si>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</si>
  <si>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</si>
  <si>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</si>
  <si>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</si>
  <si>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</si>
  <si>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</si>
  <si>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</si>
  <si>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</si>
  <si>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</si>
  <si>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</si>
  <si>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</si>
  <si>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</si>
  <si>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</si>
  <si>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</si>
  <si>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</si>
  <si>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</si>
  <si>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</si>
  <si>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</si>
  <si>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</si>
  <si>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</si>
  <si>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</si>
  <si>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</si>
  <si>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</si>
  <si>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</si>
  <si>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</si>
  <si>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</si>
  <si>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</si>
  <si>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</si>
  <si>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в отрасли культуры</t>
  </si>
  <si>
    <t>Дотации (гранты) бюджетам сельских поселений за достижение показателей деятельности ОМС</t>
  </si>
  <si>
    <t>по состоянию на 01.12.2022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</si>
</sst>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G39" sqref="G39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38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82843.071</v>
      </c>
      <c r="C6" s="20">
        <f>C7+C17</f>
        <v>73620.065</v>
      </c>
      <c r="D6" s="21">
        <f aca="true" t="shared" si="0" ref="D6:D11">C6/B6*100</f>
        <v>88.86689509615113</v>
      </c>
    </row>
    <row r="7" spans="1:4" s="2" customFormat="1" ht="30.75">
      <c r="A7" s="6" t="s">
        <v>10</v>
      </c>
      <c r="B7" s="14">
        <f>B8+B9+B10+B11+B12+B13+B14++B15+B16</f>
        <v>13795.5</v>
      </c>
      <c r="C7" s="14">
        <f>C8+C9+C10+C11+C12+C13+C14++C15+C16</f>
        <v>12776.409</v>
      </c>
      <c r="D7" s="24">
        <f t="shared" si="0"/>
        <v>92.61287376318364</v>
      </c>
    </row>
    <row r="8" spans="1:4" ht="15">
      <c r="A8" s="19" t="s">
        <v>0</v>
      </c>
      <c r="B8" s="15">
        <v>378</v>
      </c>
      <c r="C8" s="15">
        <v>319.965</v>
      </c>
      <c r="D8" s="7">
        <f t="shared" si="0"/>
        <v>84.64682539682539</v>
      </c>
    </row>
    <row r="9" spans="1:4" ht="15">
      <c r="A9" s="8" t="s">
        <v>18</v>
      </c>
      <c r="B9" s="15">
        <v>10369</v>
      </c>
      <c r="C9" s="15">
        <v>9801.432</v>
      </c>
      <c r="D9" s="7">
        <f t="shared" si="0"/>
        <v>94.52629954672582</v>
      </c>
    </row>
    <row r="10" spans="1:4" ht="15">
      <c r="A10" s="8" t="s">
        <v>23</v>
      </c>
      <c r="B10" s="15">
        <v>783</v>
      </c>
      <c r="C10" s="15">
        <v>646.465</v>
      </c>
      <c r="D10" s="7">
        <f t="shared" si="0"/>
        <v>82.56257982120052</v>
      </c>
    </row>
    <row r="11" spans="1:4" ht="15">
      <c r="A11" s="8" t="s">
        <v>34</v>
      </c>
      <c r="B11" s="15">
        <v>2077</v>
      </c>
      <c r="C11" s="15">
        <v>1859.472</v>
      </c>
      <c r="D11" s="7">
        <f t="shared" si="0"/>
        <v>89.52681752527684</v>
      </c>
    </row>
    <row r="12" spans="1:4" ht="46.5">
      <c r="A12" s="8" t="s">
        <v>28</v>
      </c>
      <c r="B12" s="15">
        <v>25.5</v>
      </c>
      <c r="C12" s="15">
        <v>14.714</v>
      </c>
      <c r="D12" s="7">
        <f aca="true" t="shared" si="1" ref="D12:D17">C12/B12*100</f>
        <v>57.70196078431372</v>
      </c>
    </row>
    <row r="13" spans="1:4" ht="30.75">
      <c r="A13" s="8" t="s">
        <v>30</v>
      </c>
      <c r="B13" s="15">
        <v>60</v>
      </c>
      <c r="C13" s="15">
        <v>52.568</v>
      </c>
      <c r="D13" s="7">
        <f t="shared" si="1"/>
        <v>87.61333333333333</v>
      </c>
    </row>
    <row r="14" spans="1:4" ht="15">
      <c r="A14" s="8" t="s">
        <v>31</v>
      </c>
      <c r="B14" s="15">
        <v>45</v>
      </c>
      <c r="C14" s="15">
        <v>14.9</v>
      </c>
      <c r="D14" s="7">
        <f t="shared" si="1"/>
        <v>33.111111111111114</v>
      </c>
    </row>
    <row r="15" spans="1:4" ht="15">
      <c r="A15" s="8" t="s">
        <v>32</v>
      </c>
      <c r="B15" s="15">
        <v>42</v>
      </c>
      <c r="C15" s="15">
        <v>41.906</v>
      </c>
      <c r="D15" s="7">
        <f t="shared" si="1"/>
        <v>99.77619047619048</v>
      </c>
    </row>
    <row r="16" spans="1:4" ht="46.5">
      <c r="A16" s="8" t="s">
        <v>35</v>
      </c>
      <c r="B16" s="15">
        <v>16</v>
      </c>
      <c r="C16" s="15">
        <v>24.987</v>
      </c>
      <c r="D16" s="7">
        <f t="shared" si="1"/>
        <v>156.16875</v>
      </c>
    </row>
    <row r="17" spans="1:4" ht="15">
      <c r="A17" s="5" t="s">
        <v>1</v>
      </c>
      <c r="B17" s="15">
        <f>B18+B19+B20+B21+B22+B23</f>
        <v>69047.571</v>
      </c>
      <c r="C17" s="15">
        <f>C18+C19+C20+C21+C22+C23</f>
        <v>60843.656</v>
      </c>
      <c r="D17" s="7">
        <f t="shared" si="1"/>
        <v>88.11845966312126</v>
      </c>
    </row>
    <row r="18" spans="1:4" ht="15">
      <c r="A18" s="5" t="s">
        <v>24</v>
      </c>
      <c r="B18" s="15">
        <v>4971.9</v>
      </c>
      <c r="C18" s="15">
        <v>4554</v>
      </c>
      <c r="D18" s="7">
        <f aca="true" t="shared" si="2" ref="D18:D26">C18/B18*100</f>
        <v>91.59476256561878</v>
      </c>
    </row>
    <row r="19" spans="1:4" ht="30.75">
      <c r="A19" s="5" t="s">
        <v>37</v>
      </c>
      <c r="B19" s="15">
        <v>54.178</v>
      </c>
      <c r="C19" s="15">
        <v>54.178</v>
      </c>
      <c r="D19" s="7">
        <f t="shared" si="2"/>
        <v>100</v>
      </c>
    </row>
    <row r="20" spans="1:4" ht="15">
      <c r="A20" s="8" t="s">
        <v>25</v>
      </c>
      <c r="B20" s="15">
        <v>325</v>
      </c>
      <c r="C20" s="15">
        <v>268.96</v>
      </c>
      <c r="D20" s="7">
        <f t="shared" si="2"/>
        <v>82.75692307692307</v>
      </c>
    </row>
    <row r="21" spans="1:4" ht="30.75">
      <c r="A21" s="8" t="s">
        <v>29</v>
      </c>
      <c r="B21" s="15">
        <v>3742.7</v>
      </c>
      <c r="C21" s="15">
        <v>3073.525</v>
      </c>
      <c r="D21" s="7">
        <f>C21/B21*100</f>
        <v>82.12052796109761</v>
      </c>
    </row>
    <row r="22" spans="1:4" ht="15">
      <c r="A22" s="5" t="s">
        <v>26</v>
      </c>
      <c r="B22" s="15">
        <v>59857.793</v>
      </c>
      <c r="C22" s="15">
        <v>52796.993</v>
      </c>
      <c r="D22" s="7">
        <f t="shared" si="2"/>
        <v>88.20404220382801</v>
      </c>
    </row>
    <row r="23" spans="1:4" ht="30.75">
      <c r="A23" s="5" t="s">
        <v>36</v>
      </c>
      <c r="B23" s="14">
        <v>96</v>
      </c>
      <c r="C23" s="14">
        <v>96</v>
      </c>
      <c r="D23" s="7">
        <f>C23/B23*100</f>
        <v>100</v>
      </c>
    </row>
    <row r="24" spans="1:4" ht="17.25">
      <c r="A24" s="18" t="s">
        <v>16</v>
      </c>
      <c r="B24" s="20">
        <f>SUM(B25:B35)</f>
        <v>83074.785</v>
      </c>
      <c r="C24" s="20">
        <f>SUM(C25:C35)</f>
        <v>69528.11399999999</v>
      </c>
      <c r="D24" s="21">
        <f t="shared" si="2"/>
        <v>83.69340227603355</v>
      </c>
    </row>
    <row r="25" spans="1:4" ht="15">
      <c r="A25" s="9" t="s">
        <v>4</v>
      </c>
      <c r="B25" s="16">
        <v>14217.656</v>
      </c>
      <c r="C25" s="16">
        <v>12553.65</v>
      </c>
      <c r="D25" s="11">
        <f t="shared" si="2"/>
        <v>88.29620016126427</v>
      </c>
    </row>
    <row r="26" spans="1:4" ht="15">
      <c r="A26" s="9" t="s">
        <v>5</v>
      </c>
      <c r="B26" s="16">
        <v>313.2</v>
      </c>
      <c r="C26" s="16">
        <v>257.16</v>
      </c>
      <c r="D26" s="11">
        <f t="shared" si="2"/>
        <v>82.1072796934866</v>
      </c>
    </row>
    <row r="27" spans="1:4" ht="30.75">
      <c r="A27" s="9" t="s">
        <v>6</v>
      </c>
      <c r="B27" s="16">
        <v>7859.449</v>
      </c>
      <c r="C27" s="16">
        <v>7728.815</v>
      </c>
      <c r="D27" s="11">
        <f aca="true" t="shared" si="3" ref="D27:D35">C27/B27*100</f>
        <v>98.33787330384102</v>
      </c>
    </row>
    <row r="28" spans="1:4" ht="15">
      <c r="A28" s="9" t="s">
        <v>7</v>
      </c>
      <c r="B28" s="16">
        <v>15607.442</v>
      </c>
      <c r="C28" s="16">
        <v>12962.702</v>
      </c>
      <c r="D28" s="11">
        <f t="shared" si="3"/>
        <v>83.05462227570668</v>
      </c>
    </row>
    <row r="29" spans="1:4" ht="15">
      <c r="A29" s="9" t="s">
        <v>8</v>
      </c>
      <c r="B29" s="16">
        <v>9376.845</v>
      </c>
      <c r="C29" s="16">
        <v>5990.363</v>
      </c>
      <c r="D29" s="11">
        <f t="shared" si="3"/>
        <v>63.88463283759091</v>
      </c>
    </row>
    <row r="30" spans="1:4" ht="15">
      <c r="A30" s="9" t="s">
        <v>27</v>
      </c>
      <c r="B30" s="23">
        <v>1066</v>
      </c>
      <c r="C30" s="23">
        <v>1066</v>
      </c>
      <c r="D30" s="25">
        <f>C30/B30*100</f>
        <v>100</v>
      </c>
    </row>
    <row r="31" spans="1:4" ht="15">
      <c r="A31" s="9" t="s">
        <v>20</v>
      </c>
      <c r="B31" s="16">
        <v>14</v>
      </c>
      <c r="C31" s="16">
        <v>4</v>
      </c>
      <c r="D31" s="11">
        <f t="shared" si="3"/>
        <v>28.57142857142857</v>
      </c>
    </row>
    <row r="32" spans="1:4" ht="15">
      <c r="A32" s="9" t="s">
        <v>21</v>
      </c>
      <c r="B32" s="16">
        <v>33855.193</v>
      </c>
      <c r="C32" s="16">
        <v>28264.121</v>
      </c>
      <c r="D32" s="11">
        <f t="shared" si="3"/>
        <v>83.48533414061471</v>
      </c>
    </row>
    <row r="33" spans="1:4" ht="15">
      <c r="A33" s="9" t="s">
        <v>9</v>
      </c>
      <c r="B33" s="16">
        <v>11</v>
      </c>
      <c r="C33" s="16">
        <v>11</v>
      </c>
      <c r="D33" s="11">
        <f t="shared" si="3"/>
        <v>100</v>
      </c>
    </row>
    <row r="34" spans="1:4" ht="15">
      <c r="A34" s="9" t="s">
        <v>14</v>
      </c>
      <c r="B34" s="16">
        <v>693</v>
      </c>
      <c r="C34" s="16">
        <v>657.48</v>
      </c>
      <c r="D34" s="11">
        <f>C34/B34*100</f>
        <v>94.87445887445888</v>
      </c>
    </row>
    <row r="35" spans="1:4" ht="15">
      <c r="A35" s="9" t="s">
        <v>33</v>
      </c>
      <c r="B35" s="16">
        <v>61</v>
      </c>
      <c r="C35" s="16">
        <v>32.823</v>
      </c>
      <c r="D35" s="11">
        <f t="shared" si="3"/>
        <v>53.808196721311475</v>
      </c>
    </row>
    <row r="36" spans="1:4" ht="17.25">
      <c r="A36" s="18" t="s">
        <v>17</v>
      </c>
      <c r="B36" s="22">
        <v>0</v>
      </c>
      <c r="C36" s="22">
        <f>C37</f>
        <v>-4091.9510000000155</v>
      </c>
      <c r="D36" s="12"/>
    </row>
    <row r="37" spans="1:4" ht="30.75">
      <c r="A37" s="10" t="s">
        <v>2</v>
      </c>
      <c r="B37" s="17">
        <v>0</v>
      </c>
      <c r="C37" s="17">
        <f>C24-C6</f>
        <v>-4091.9510000000155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2022-12-06T04:59:23Z</dcterms:modified>
  <cp:category/>
  <cp:version/>
  <cp:contentType/>
  <cp:contentStatus/>
</cp:coreProperties>
</file>