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9990" windowHeight="8175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(1)'!$8:$9</definedName>
  </definedNames>
  <calcPr fullCalcOnLoad="1"/>
</workbook>
</file>

<file path=xl/sharedStrings.xml><?xml version="1.0" encoding="utf-8"?>
<sst xmlns="http://schemas.openxmlformats.org/spreadsheetml/2006/main" count="92" uniqueCount="62">
  <si>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</si>
  <si>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</si>
  <si>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</si>
  <si>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</si>
  <si>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</si>
  <si>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</si>
  <si>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</si>
  <si>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</si>
  <si>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</si>
  <si>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</si>
  <si>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</si>
  <si>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</si>
  <si>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</si>
  <si>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</si>
  <si>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</si>
  <si>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</si>
  <si>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00010601030100000110</t>
  </si>
  <si>
    <t>00010606013100000110</t>
  </si>
  <si>
    <t>00010606023100000110</t>
  </si>
  <si>
    <t>00011105035100000120</t>
  </si>
  <si>
    <t>00020201001100000151</t>
  </si>
  <si>
    <t>00020203015100000151</t>
  </si>
  <si>
    <t>Исполнение бюджета Усть-Ницинского сельского поселения</t>
  </si>
  <si>
    <t xml:space="preserve">  Налог на доходы физических лиц 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</si>
  <si>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</si>
  <si>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</si>
  <si>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</si>
  <si>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>Прочие МБТ,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</si>
  <si>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</si>
  <si>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 xml:space="preserve">  Земельный налог с организаций обладающих земельным участком,расположенным в границах  сельских поселений</t>
  </si>
  <si>
    <t xml:space="preserve">  Земельный налог с физических лиц, обладающих земельным участком,расположенным в границах  сельских поселений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</si>
  <si>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</si>
  <si>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</si>
  <si>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Итого налоговых и неналоговых доходов</t>
  </si>
  <si>
    <t>Прочие доходы от компенсации затрат бюджетов поселений</t>
  </si>
  <si>
    <t xml:space="preserve">Доходы, полученные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 </t>
  </si>
  <si>
    <t>Плата за пользование жилых помещений (плата за наём) муниципального жилищного фонда сельских поселений</t>
  </si>
  <si>
    <t>Невыясненные поступления, зачисляемые в бюджеты сельских поселений</t>
  </si>
  <si>
    <t xml:space="preserve">  Дотации бюджетам сельских поселений на выравнивание уровня бюджетной обеспеченности из бюджетов муниципальных районов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</si>
  <si>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 автономных учреждений)</t>
  </si>
  <si>
    <t>за период с 01.01.2021 по  31.03.2021 года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</si>
  <si>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</si>
  <si>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№1</t>
  </si>
  <si>
    <t>18210102000010000110</t>
  </si>
  <si>
    <t>18210601030100000110</t>
  </si>
  <si>
    <t>18210606033100000110</t>
  </si>
  <si>
    <t>18210606043100000110</t>
  </si>
  <si>
    <t>92011105025100001120</t>
  </si>
  <si>
    <t>92011105035100001120</t>
  </si>
  <si>
    <t>92011109045100004120</t>
  </si>
  <si>
    <t>92011302995100007130</t>
  </si>
  <si>
    <t>92011406025100000430</t>
  </si>
  <si>
    <t>92011701050100000180</t>
  </si>
  <si>
    <t>90120216001100000150</t>
  </si>
  <si>
    <t>92020230024100000150</t>
  </si>
  <si>
    <t>92020235118100000150</t>
  </si>
  <si>
    <t>92020235120100000150</t>
  </si>
  <si>
    <t>92020240014100000150</t>
  </si>
  <si>
    <t>92020249999100000150</t>
  </si>
  <si>
    <t xml:space="preserve">к постановлению администрации </t>
  </si>
  <si>
    <t>Усть-Ницинского сельского поселения</t>
  </si>
  <si>
    <t>от 00.04.2021 № 00-НПА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</si>
</sst>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9" fontId="2" fillId="32" borderId="10" xfId="0" applyNumberFormat="1" applyFont="1" applyFill="1" applyBorder="1" applyAlignment="1">
      <alignment horizontal="left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49" fontId="0" fillId="32" borderId="0" xfId="0" applyNumberFormat="1" applyFill="1" applyBorder="1" applyAlignment="1">
      <alignment horizontal="center" vertical="top" shrinkToFit="1"/>
    </xf>
    <xf numFmtId="0" fontId="0" fillId="32" borderId="0" xfId="0" applyFill="1" applyAlignment="1">
      <alignment horizontal="right" wrapText="1"/>
    </xf>
    <xf numFmtId="0" fontId="0" fillId="32" borderId="0" xfId="0" applyFill="1" applyAlignment="1">
      <alignment horizontal="right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0" xfId="0" applyFill="1" applyAlignment="1">
      <alignment horizontal="right"/>
    </xf>
    <xf numFmtId="0" fontId="0" fillId="32" borderId="0" xfId="0" applyFill="1" applyAlignment="1">
      <alignment horizontal="righ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5" xfId="0" applyFill="1" applyBorder="1" applyAlignment="1">
      <alignment horizontal="right"/>
    </xf>
    <xf numFmtId="0" fontId="2" fillId="3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32" borderId="11" xfId="0" applyNumberFormat="1" applyFont="1" applyFill="1" applyBorder="1" applyAlignment="1">
      <alignment horizontal="left" vertical="top" shrinkToFit="1"/>
    </xf>
    <xf numFmtId="0" fontId="2" fillId="0" borderId="12" xfId="0" applyFont="1" applyBorder="1" applyAlignment="1">
      <alignment horizontal="left" vertical="top"/>
    </xf>
    <xf numFmtId="0" fontId="0" fillId="32" borderId="16" xfId="0" applyFill="1" applyBorder="1" applyAlignment="1">
      <alignment horizontal="center" vertical="center" wrapText="1"/>
    </xf>
    <xf numFmtId="44" fontId="2" fillId="32" borderId="11" xfId="42" applyFont="1" applyFill="1" applyBorder="1" applyAlignment="1">
      <alignment horizontal="left" vertical="top" shrinkToFit="1"/>
    </xf>
    <xf numFmtId="44" fontId="2" fillId="32" borderId="16" xfId="42" applyFont="1" applyFill="1" applyBorder="1" applyAlignment="1">
      <alignment horizontal="left" vertical="top" shrinkToFit="1"/>
    </xf>
    <xf numFmtId="44" fontId="2" fillId="32" borderId="12" xfId="42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3;-&#1058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10">
          <cell r="A10" t="str">
            <v>10010302000010000110</v>
          </cell>
          <cell r="B10" t="str">
            <v>Акцизы по подакцизным товарам (продукции), производимым на территории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0"/>
  <sheetViews>
    <sheetView showGridLines="0" showZeros="0" tabSelected="1" zoomScalePageLayoutView="0" workbookViewId="0" topLeftCell="A1">
      <selection activeCell="A4" sqref="A4:AK4"/>
    </sheetView>
  </sheetViews>
  <sheetFormatPr defaultColWidth="9.00390625" defaultRowHeight="12.75"/>
  <cols>
    <col min="1" max="1" width="21.75390625" style="0" customWidth="1"/>
    <col min="2" max="2" width="47.75390625" style="0" customWidth="1"/>
    <col min="3" max="17" width="0" style="0" hidden="1" customWidth="1"/>
    <col min="18" max="18" width="15.75390625" style="0" customWidth="1"/>
    <col min="19" max="26" width="0" style="0" hidden="1" customWidth="1"/>
    <col min="27" max="27" width="15.75390625" style="0" customWidth="1"/>
    <col min="28" max="31" width="0" style="0" hidden="1" customWidth="1"/>
    <col min="32" max="33" width="15.75390625" style="0" customWidth="1"/>
    <col min="34" max="37" width="0" style="0" hidden="1" customWidth="1"/>
  </cols>
  <sheetData>
    <row r="1" spans="1:37" ht="12.75" customHeight="1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  <c r="S2" s="17"/>
      <c r="T2" s="17"/>
      <c r="U2" s="17"/>
      <c r="V2" s="17"/>
      <c r="W2" s="17"/>
      <c r="X2" s="17"/>
      <c r="Y2" s="17"/>
      <c r="Z2" s="17"/>
      <c r="AA2" s="22" t="s">
        <v>59</v>
      </c>
      <c r="AB2" s="22"/>
      <c r="AC2" s="22"/>
      <c r="AD2" s="22"/>
      <c r="AE2" s="22"/>
      <c r="AF2" s="22"/>
      <c r="AG2" s="22"/>
      <c r="AH2" s="16"/>
      <c r="AI2" s="16"/>
      <c r="AJ2" s="16"/>
      <c r="AK2" s="16"/>
    </row>
    <row r="3" spans="1:37" ht="12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22" t="s">
        <v>60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16"/>
      <c r="AI3" s="16"/>
      <c r="AJ3" s="16"/>
      <c r="AK3" s="16"/>
    </row>
    <row r="4" spans="1:37" ht="14.25" customHeight="1">
      <c r="A4" s="23" t="s">
        <v>61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spans="1:37" ht="15" customHeight="1">
      <c r="A5" s="24" t="s">
        <v>22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"/>
      <c r="AK5" s="2"/>
    </row>
    <row r="6" spans="1:37" ht="15.75">
      <c r="A6" s="25" t="s">
        <v>40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3"/>
      <c r="AK6" s="3"/>
    </row>
    <row r="7" spans="1:37" ht="12.75">
      <c r="A7" s="26" t="s">
        <v>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1:37" ht="26.25" customHeight="1">
      <c r="A8" s="20" t="s">
        <v>1</v>
      </c>
      <c r="B8" s="20" t="s">
        <v>2</v>
      </c>
      <c r="C8" s="20" t="s">
        <v>3</v>
      </c>
      <c r="D8" s="20" t="s">
        <v>3</v>
      </c>
      <c r="E8" s="20" t="s">
        <v>3</v>
      </c>
      <c r="F8" s="18" t="s">
        <v>4</v>
      </c>
      <c r="G8" s="31"/>
      <c r="H8" s="19"/>
      <c r="I8" s="18" t="s">
        <v>5</v>
      </c>
      <c r="J8" s="31"/>
      <c r="K8" s="19"/>
      <c r="L8" s="20" t="s">
        <v>3</v>
      </c>
      <c r="M8" s="20" t="s">
        <v>3</v>
      </c>
      <c r="N8" s="20" t="s">
        <v>3</v>
      </c>
      <c r="O8" s="20" t="s">
        <v>3</v>
      </c>
      <c r="P8" s="20" t="s">
        <v>3</v>
      </c>
      <c r="Q8" s="20" t="s">
        <v>3</v>
      </c>
      <c r="R8" s="20" t="s">
        <v>6</v>
      </c>
      <c r="S8" s="20" t="s">
        <v>3</v>
      </c>
      <c r="T8" s="20" t="s">
        <v>3</v>
      </c>
      <c r="U8" s="20" t="s">
        <v>3</v>
      </c>
      <c r="V8" s="20" t="s">
        <v>3</v>
      </c>
      <c r="W8" s="20" t="s">
        <v>3</v>
      </c>
      <c r="X8" s="20" t="s">
        <v>3</v>
      </c>
      <c r="Y8" s="18" t="s">
        <v>7</v>
      </c>
      <c r="Z8" s="31"/>
      <c r="AA8" s="19"/>
      <c r="AB8" s="18" t="s">
        <v>8</v>
      </c>
      <c r="AC8" s="31"/>
      <c r="AD8" s="19"/>
      <c r="AE8" s="4" t="s">
        <v>3</v>
      </c>
      <c r="AF8" s="18" t="s">
        <v>9</v>
      </c>
      <c r="AG8" s="19"/>
      <c r="AH8" s="18" t="s">
        <v>10</v>
      </c>
      <c r="AI8" s="19"/>
      <c r="AJ8" s="18" t="s">
        <v>11</v>
      </c>
      <c r="AK8" s="19"/>
    </row>
    <row r="9" spans="1:37" ht="12.75">
      <c r="A9" s="21"/>
      <c r="B9" s="21"/>
      <c r="C9" s="21"/>
      <c r="D9" s="21"/>
      <c r="E9" s="21"/>
      <c r="F9" s="4" t="s">
        <v>3</v>
      </c>
      <c r="G9" s="4" t="s">
        <v>3</v>
      </c>
      <c r="H9" s="4" t="s">
        <v>3</v>
      </c>
      <c r="I9" s="4" t="s">
        <v>3</v>
      </c>
      <c r="J9" s="4" t="s">
        <v>3</v>
      </c>
      <c r="K9" s="4" t="s">
        <v>3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4" t="s">
        <v>3</v>
      </c>
      <c r="Z9" s="4" t="s">
        <v>3</v>
      </c>
      <c r="AA9" s="4" t="s">
        <v>12</v>
      </c>
      <c r="AB9" s="4" t="s">
        <v>3</v>
      </c>
      <c r="AC9" s="4" t="s">
        <v>3</v>
      </c>
      <c r="AD9" s="4" t="s">
        <v>3</v>
      </c>
      <c r="AE9" s="4"/>
      <c r="AF9" s="4" t="s">
        <v>13</v>
      </c>
      <c r="AG9" s="4" t="s">
        <v>14</v>
      </c>
      <c r="AH9" s="4" t="s">
        <v>3</v>
      </c>
      <c r="AI9" s="4" t="s">
        <v>3</v>
      </c>
      <c r="AJ9" s="4" t="s">
        <v>3</v>
      </c>
      <c r="AK9" s="4" t="s">
        <v>3</v>
      </c>
    </row>
    <row r="10" spans="1:37" ht="17.25" customHeight="1">
      <c r="A10" s="5" t="s">
        <v>43</v>
      </c>
      <c r="B10" s="6" t="s">
        <v>23</v>
      </c>
      <c r="C10" s="5" t="s">
        <v>15</v>
      </c>
      <c r="D10" s="5"/>
      <c r="E10" s="5"/>
      <c r="F10" s="7"/>
      <c r="G10" s="5"/>
      <c r="H10" s="5"/>
      <c r="I10" s="5"/>
      <c r="J10" s="5"/>
      <c r="K10" s="5"/>
      <c r="L10" s="5"/>
      <c r="M10" s="5"/>
      <c r="N10" s="5"/>
      <c r="O10" s="8">
        <v>0</v>
      </c>
      <c r="P10" s="8">
        <v>559000</v>
      </c>
      <c r="Q10" s="8">
        <v>0</v>
      </c>
      <c r="R10" s="8">
        <v>374000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123484.92</v>
      </c>
      <c r="AA10" s="8">
        <v>65709.03</v>
      </c>
      <c r="AB10" s="8">
        <v>0</v>
      </c>
      <c r="AC10" s="8">
        <v>123484.92</v>
      </c>
      <c r="AD10" s="8">
        <v>123484.92</v>
      </c>
      <c r="AE10" s="8">
        <v>123484.92</v>
      </c>
      <c r="AF10" s="8">
        <f aca="true" t="shared" si="0" ref="AF10:AF28">R10-AA10</f>
        <v>308290.97</v>
      </c>
      <c r="AG10" s="9">
        <f aca="true" t="shared" si="1" ref="AG10:AG28">AA10/R10</f>
        <v>0.1756925935828877</v>
      </c>
      <c r="AH10" s="8">
        <v>-123484.92</v>
      </c>
      <c r="AI10" s="9"/>
      <c r="AJ10" s="8">
        <v>0</v>
      </c>
      <c r="AK10" s="9"/>
    </row>
    <row r="11" spans="1:37" ht="27" customHeight="1">
      <c r="A11" s="5" t="str">
        <f>'[1]Документ (1)'!$A$10</f>
        <v>10010302000010000110</v>
      </c>
      <c r="B11" s="6" t="str">
        <f>'[1]Документ (1)'!$B$10</f>
        <v>Акцизы по подакцизным товарам (продукции), производимым на территории РФ</v>
      </c>
      <c r="C11" s="5"/>
      <c r="D11" s="5"/>
      <c r="E11" s="5"/>
      <c r="F11" s="7"/>
      <c r="G11" s="5"/>
      <c r="H11" s="5"/>
      <c r="I11" s="5"/>
      <c r="J11" s="5"/>
      <c r="K11" s="5"/>
      <c r="L11" s="5"/>
      <c r="M11" s="5"/>
      <c r="N11" s="5"/>
      <c r="O11" s="8"/>
      <c r="P11" s="8"/>
      <c r="Q11" s="8"/>
      <c r="R11" s="8">
        <v>7984000</v>
      </c>
      <c r="S11" s="8"/>
      <c r="T11" s="8"/>
      <c r="U11" s="8"/>
      <c r="V11" s="8"/>
      <c r="W11" s="8"/>
      <c r="X11" s="8"/>
      <c r="Y11" s="8"/>
      <c r="Z11" s="8"/>
      <c r="AA11" s="8">
        <v>1974295.4</v>
      </c>
      <c r="AB11" s="8"/>
      <c r="AC11" s="8"/>
      <c r="AD11" s="8"/>
      <c r="AE11" s="8"/>
      <c r="AF11" s="8">
        <f t="shared" si="0"/>
        <v>6009704.6</v>
      </c>
      <c r="AG11" s="9">
        <f t="shared" si="1"/>
        <v>0.2472814879759519</v>
      </c>
      <c r="AH11" s="8"/>
      <c r="AI11" s="9"/>
      <c r="AJ11" s="8"/>
      <c r="AK11" s="9"/>
    </row>
    <row r="12" spans="1:37" ht="43.5" customHeight="1">
      <c r="A12" s="5" t="s">
        <v>44</v>
      </c>
      <c r="B12" s="6" t="s">
        <v>24</v>
      </c>
      <c r="C12" s="5" t="s">
        <v>16</v>
      </c>
      <c r="D12" s="5"/>
      <c r="E12" s="5"/>
      <c r="F12" s="7"/>
      <c r="G12" s="5"/>
      <c r="H12" s="5"/>
      <c r="I12" s="5"/>
      <c r="J12" s="5"/>
      <c r="K12" s="5"/>
      <c r="L12" s="5"/>
      <c r="M12" s="5"/>
      <c r="N12" s="5"/>
      <c r="O12" s="8">
        <v>0</v>
      </c>
      <c r="P12" s="8">
        <v>346000</v>
      </c>
      <c r="Q12" s="8">
        <v>0</v>
      </c>
      <c r="R12" s="8">
        <v>612000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12479.61</v>
      </c>
      <c r="AA12" s="8">
        <v>49415.32</v>
      </c>
      <c r="AB12" s="8">
        <v>0</v>
      </c>
      <c r="AC12" s="8">
        <v>12479.61</v>
      </c>
      <c r="AD12" s="8">
        <v>12479.61</v>
      </c>
      <c r="AE12" s="8">
        <v>12479.61</v>
      </c>
      <c r="AF12" s="8">
        <f t="shared" si="0"/>
        <v>562584.68</v>
      </c>
      <c r="AG12" s="9">
        <f t="shared" si="1"/>
        <v>0.08074398692810457</v>
      </c>
      <c r="AH12" s="8">
        <v>-12479.61</v>
      </c>
      <c r="AI12" s="9"/>
      <c r="AJ12" s="8">
        <v>0</v>
      </c>
      <c r="AK12" s="9"/>
    </row>
    <row r="13" spans="1:37" ht="38.25">
      <c r="A13" s="5" t="s">
        <v>45</v>
      </c>
      <c r="B13" s="6" t="s">
        <v>29</v>
      </c>
      <c r="C13" s="5" t="s">
        <v>17</v>
      </c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8">
        <v>0</v>
      </c>
      <c r="P13" s="8">
        <v>129000</v>
      </c>
      <c r="Q13" s="8">
        <v>0</v>
      </c>
      <c r="R13" s="8">
        <v>313000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254878.93</v>
      </c>
      <c r="AA13" s="8">
        <v>59260</v>
      </c>
      <c r="AB13" s="8">
        <v>0</v>
      </c>
      <c r="AC13" s="8">
        <v>254878.93</v>
      </c>
      <c r="AD13" s="8">
        <v>254878.93</v>
      </c>
      <c r="AE13" s="8">
        <v>254878.93</v>
      </c>
      <c r="AF13" s="8">
        <f t="shared" si="0"/>
        <v>253740</v>
      </c>
      <c r="AG13" s="9">
        <f t="shared" si="1"/>
        <v>0.1893290734824281</v>
      </c>
      <c r="AH13" s="8">
        <v>-254878.93</v>
      </c>
      <c r="AI13" s="9"/>
      <c r="AJ13" s="8">
        <v>0</v>
      </c>
      <c r="AK13" s="9"/>
    </row>
    <row r="14" spans="1:37" ht="38.25">
      <c r="A14" s="5" t="s">
        <v>46</v>
      </c>
      <c r="B14" s="6" t="s">
        <v>30</v>
      </c>
      <c r="C14" s="5" t="s">
        <v>18</v>
      </c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>
        <v>0</v>
      </c>
      <c r="P14" s="8">
        <v>74000</v>
      </c>
      <c r="Q14" s="8">
        <v>0</v>
      </c>
      <c r="R14" s="8">
        <v>1813000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41648</v>
      </c>
      <c r="AA14" s="8">
        <v>74276.09</v>
      </c>
      <c r="AB14" s="8">
        <v>0</v>
      </c>
      <c r="AC14" s="8">
        <v>41648</v>
      </c>
      <c r="AD14" s="8">
        <v>41648</v>
      </c>
      <c r="AE14" s="8">
        <v>41648</v>
      </c>
      <c r="AF14" s="8">
        <f t="shared" si="0"/>
        <v>1738723.91</v>
      </c>
      <c r="AG14" s="9">
        <f t="shared" si="1"/>
        <v>0.040968610038610034</v>
      </c>
      <c r="AH14" s="8">
        <v>-41648</v>
      </c>
      <c r="AI14" s="9"/>
      <c r="AJ14" s="8">
        <v>0</v>
      </c>
      <c r="AK14" s="9"/>
    </row>
    <row r="15" spans="1:37" ht="79.5" customHeight="1">
      <c r="A15" s="5" t="s">
        <v>47</v>
      </c>
      <c r="B15" s="6" t="s">
        <v>35</v>
      </c>
      <c r="C15" s="5"/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/>
      <c r="P15" s="8"/>
      <c r="Q15" s="8"/>
      <c r="R15" s="8">
        <v>24000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>
        <f t="shared" si="0"/>
        <v>24000</v>
      </c>
      <c r="AG15" s="9">
        <f t="shared" si="1"/>
        <v>0</v>
      </c>
      <c r="AH15" s="8"/>
      <c r="AI15" s="9"/>
      <c r="AJ15" s="8"/>
      <c r="AK15" s="9"/>
    </row>
    <row r="16" spans="1:37" ht="102" customHeight="1">
      <c r="A16" s="5" t="s">
        <v>48</v>
      </c>
      <c r="B16" s="6" t="s">
        <v>25</v>
      </c>
      <c r="C16" s="5" t="s">
        <v>19</v>
      </c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>
        <v>0</v>
      </c>
      <c r="P16" s="8">
        <v>52000</v>
      </c>
      <c r="Q16" s="8">
        <v>0</v>
      </c>
      <c r="R16" s="8">
        <v>83000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9696.24</v>
      </c>
      <c r="AA16" s="8">
        <v>12385.14</v>
      </c>
      <c r="AB16" s="8">
        <v>0</v>
      </c>
      <c r="AC16" s="8">
        <v>9696.24</v>
      </c>
      <c r="AD16" s="8">
        <v>9696.24</v>
      </c>
      <c r="AE16" s="8">
        <v>9696.24</v>
      </c>
      <c r="AF16" s="8">
        <f t="shared" si="0"/>
        <v>70614.86</v>
      </c>
      <c r="AG16" s="9">
        <f t="shared" si="1"/>
        <v>0.14921855421686747</v>
      </c>
      <c r="AH16" s="8">
        <v>-9696.24</v>
      </c>
      <c r="AI16" s="9"/>
      <c r="AJ16" s="8">
        <v>0</v>
      </c>
      <c r="AK16" s="9"/>
    </row>
    <row r="17" spans="1:37" ht="42.75" customHeight="1">
      <c r="A17" s="5" t="s">
        <v>49</v>
      </c>
      <c r="B17" s="6" t="s">
        <v>36</v>
      </c>
      <c r="C17" s="5"/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/>
      <c r="P17" s="8"/>
      <c r="Q17" s="8"/>
      <c r="R17" s="8">
        <v>43000</v>
      </c>
      <c r="S17" s="8"/>
      <c r="T17" s="8"/>
      <c r="U17" s="8"/>
      <c r="V17" s="8"/>
      <c r="W17" s="8"/>
      <c r="X17" s="8"/>
      <c r="Y17" s="8"/>
      <c r="Z17" s="8"/>
      <c r="AA17" s="8">
        <v>12000</v>
      </c>
      <c r="AB17" s="8"/>
      <c r="AC17" s="8"/>
      <c r="AD17" s="8"/>
      <c r="AE17" s="8"/>
      <c r="AF17" s="8">
        <f t="shared" si="0"/>
        <v>31000</v>
      </c>
      <c r="AG17" s="9">
        <f t="shared" si="1"/>
        <v>0.27906976744186046</v>
      </c>
      <c r="AH17" s="8"/>
      <c r="AI17" s="9"/>
      <c r="AJ17" s="8"/>
      <c r="AK17" s="9"/>
    </row>
    <row r="18" spans="1:37" ht="31.5" customHeight="1">
      <c r="A18" s="5" t="s">
        <v>50</v>
      </c>
      <c r="B18" s="6" t="s">
        <v>34</v>
      </c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/>
      <c r="P18" s="8"/>
      <c r="Q18" s="8"/>
      <c r="R18" s="8">
        <v>50000</v>
      </c>
      <c r="S18" s="8"/>
      <c r="T18" s="8"/>
      <c r="U18" s="8"/>
      <c r="V18" s="8"/>
      <c r="W18" s="8"/>
      <c r="X18" s="8"/>
      <c r="Y18" s="8"/>
      <c r="Z18" s="8"/>
      <c r="AA18" s="8">
        <v>4160.31</v>
      </c>
      <c r="AB18" s="8"/>
      <c r="AC18" s="8"/>
      <c r="AD18" s="8"/>
      <c r="AE18" s="8"/>
      <c r="AF18" s="8">
        <f t="shared" si="0"/>
        <v>45839.69</v>
      </c>
      <c r="AG18" s="9">
        <f t="shared" si="1"/>
        <v>0.08320620000000001</v>
      </c>
      <c r="AH18" s="8"/>
      <c r="AI18" s="9"/>
      <c r="AJ18" s="8"/>
      <c r="AK18" s="9"/>
    </row>
    <row r="19" spans="1:37" ht="59.25" customHeight="1">
      <c r="A19" s="5" t="s">
        <v>51</v>
      </c>
      <c r="B19" s="6" t="s">
        <v>39</v>
      </c>
      <c r="C19" s="5"/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/>
      <c r="P19" s="8"/>
      <c r="Q19" s="8"/>
      <c r="R19" s="8">
        <v>289500</v>
      </c>
      <c r="S19" s="8"/>
      <c r="T19" s="8"/>
      <c r="U19" s="8"/>
      <c r="V19" s="8"/>
      <c r="W19" s="8"/>
      <c r="X19" s="8"/>
      <c r="Y19" s="8"/>
      <c r="Z19" s="8"/>
      <c r="AA19" s="8">
        <v>289513.68</v>
      </c>
      <c r="AB19" s="8"/>
      <c r="AC19" s="8"/>
      <c r="AD19" s="8"/>
      <c r="AE19" s="8"/>
      <c r="AF19" s="8">
        <f t="shared" si="0"/>
        <v>-13.679999999993015</v>
      </c>
      <c r="AG19" s="9">
        <f t="shared" si="1"/>
        <v>1.0000472538860103</v>
      </c>
      <c r="AH19" s="8"/>
      <c r="AI19" s="9"/>
      <c r="AJ19" s="8"/>
      <c r="AK19" s="9"/>
    </row>
    <row r="20" spans="1:37" ht="31.5" customHeight="1">
      <c r="A20" s="5" t="s">
        <v>52</v>
      </c>
      <c r="B20" s="6" t="s">
        <v>37</v>
      </c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>
        <f>R20-AA20</f>
        <v>0</v>
      </c>
      <c r="AG20" s="9" t="e">
        <f>AA20/R20</f>
        <v>#DIV/0!</v>
      </c>
      <c r="AH20" s="8"/>
      <c r="AI20" s="9"/>
      <c r="AJ20" s="8"/>
      <c r="AK20" s="9"/>
    </row>
    <row r="21" spans="1:37" ht="12.75">
      <c r="A21" s="29" t="s">
        <v>33</v>
      </c>
      <c r="B21" s="30"/>
      <c r="C21" s="5"/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/>
      <c r="P21" s="8"/>
      <c r="Q21" s="8"/>
      <c r="R21" s="13">
        <f>SUM(R10:R20)</f>
        <v>11585500</v>
      </c>
      <c r="S21" s="13"/>
      <c r="T21" s="13"/>
      <c r="U21" s="13"/>
      <c r="V21" s="13"/>
      <c r="W21" s="13"/>
      <c r="X21" s="13"/>
      <c r="Y21" s="13"/>
      <c r="Z21" s="13"/>
      <c r="AA21" s="13">
        <f>SUM(AA10:AA20)</f>
        <v>2541014.97</v>
      </c>
      <c r="AB21" s="13"/>
      <c r="AC21" s="13"/>
      <c r="AD21" s="13"/>
      <c r="AE21" s="13"/>
      <c r="AF21" s="13">
        <f>R21-AA21</f>
        <v>9044485.03</v>
      </c>
      <c r="AG21" s="14">
        <f>AA21/R21</f>
        <v>0.2193271736222002</v>
      </c>
      <c r="AH21" s="8"/>
      <c r="AI21" s="9"/>
      <c r="AJ21" s="8"/>
      <c r="AK21" s="9"/>
    </row>
    <row r="22" spans="1:37" ht="41.25" customHeight="1">
      <c r="A22" s="5" t="s">
        <v>53</v>
      </c>
      <c r="B22" s="6" t="s">
        <v>38</v>
      </c>
      <c r="C22" s="5" t="s">
        <v>20</v>
      </c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>
        <v>0</v>
      </c>
      <c r="P22" s="8">
        <v>11550000</v>
      </c>
      <c r="Q22" s="8">
        <v>0</v>
      </c>
      <c r="R22" s="8">
        <v>6695000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3300000</v>
      </c>
      <c r="AA22" s="8">
        <v>1674000</v>
      </c>
      <c r="AB22" s="8">
        <v>0</v>
      </c>
      <c r="AC22" s="8">
        <v>3300000</v>
      </c>
      <c r="AD22" s="8">
        <v>3300000</v>
      </c>
      <c r="AE22" s="8">
        <v>3300000</v>
      </c>
      <c r="AF22" s="8">
        <f t="shared" si="0"/>
        <v>5021000</v>
      </c>
      <c r="AG22" s="9">
        <f t="shared" si="1"/>
        <v>0.25003734129947724</v>
      </c>
      <c r="AH22" s="8">
        <v>-3300000</v>
      </c>
      <c r="AI22" s="9"/>
      <c r="AJ22" s="8">
        <v>0</v>
      </c>
      <c r="AK22" s="9"/>
    </row>
    <row r="23" spans="1:37" ht="39" customHeight="1">
      <c r="A23" s="5" t="s">
        <v>54</v>
      </c>
      <c r="B23" s="6" t="s">
        <v>28</v>
      </c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/>
      <c r="P23" s="8"/>
      <c r="Q23" s="8"/>
      <c r="R23" s="8">
        <v>200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>
        <f t="shared" si="0"/>
        <v>200</v>
      </c>
      <c r="AG23" s="9">
        <f t="shared" si="1"/>
        <v>0</v>
      </c>
      <c r="AH23" s="8"/>
      <c r="AI23" s="9"/>
      <c r="AJ23" s="8"/>
      <c r="AK23" s="9"/>
    </row>
    <row r="24" spans="1:37" ht="43.5" customHeight="1">
      <c r="A24" s="5" t="s">
        <v>55</v>
      </c>
      <c r="B24" s="6" t="s">
        <v>26</v>
      </c>
      <c r="C24" s="5" t="s">
        <v>21</v>
      </c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>
        <v>0</v>
      </c>
      <c r="P24" s="8">
        <v>0</v>
      </c>
      <c r="Q24" s="8">
        <v>205000</v>
      </c>
      <c r="R24" s="8">
        <v>305600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124500</v>
      </c>
      <c r="AA24" s="8">
        <v>76400</v>
      </c>
      <c r="AB24" s="8">
        <v>0</v>
      </c>
      <c r="AC24" s="8">
        <v>124500</v>
      </c>
      <c r="AD24" s="8">
        <v>124500</v>
      </c>
      <c r="AE24" s="8">
        <v>124500</v>
      </c>
      <c r="AF24" s="8">
        <f t="shared" si="0"/>
        <v>229200</v>
      </c>
      <c r="AG24" s="9">
        <f t="shared" si="1"/>
        <v>0.25</v>
      </c>
      <c r="AH24" s="8">
        <v>-124500</v>
      </c>
      <c r="AI24" s="9"/>
      <c r="AJ24" s="8">
        <v>0</v>
      </c>
      <c r="AK24" s="9"/>
    </row>
    <row r="25" spans="1:37" ht="66.75" customHeight="1">
      <c r="A25" s="5" t="s">
        <v>56</v>
      </c>
      <c r="B25" s="6" t="s">
        <v>31</v>
      </c>
      <c r="C25" s="5"/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/>
      <c r="P25" s="8"/>
      <c r="Q25" s="8"/>
      <c r="R25" s="8">
        <v>1600</v>
      </c>
      <c r="S25" s="8"/>
      <c r="T25" s="8"/>
      <c r="U25" s="8"/>
      <c r="V25" s="8"/>
      <c r="W25" s="8"/>
      <c r="X25" s="8"/>
      <c r="Y25" s="8"/>
      <c r="Z25" s="8"/>
      <c r="AA25" s="8">
        <v>1600</v>
      </c>
      <c r="AB25" s="8"/>
      <c r="AC25" s="8"/>
      <c r="AD25" s="8"/>
      <c r="AE25" s="8"/>
      <c r="AF25" s="8">
        <f t="shared" si="0"/>
        <v>0</v>
      </c>
      <c r="AG25" s="9">
        <f t="shared" si="1"/>
        <v>1</v>
      </c>
      <c r="AH25" s="8"/>
      <c r="AI25" s="9"/>
      <c r="AJ25" s="8"/>
      <c r="AK25" s="9"/>
    </row>
    <row r="26" spans="1:37" ht="70.5" customHeight="1">
      <c r="A26" s="5" t="s">
        <v>57</v>
      </c>
      <c r="B26" s="6" t="s">
        <v>41</v>
      </c>
      <c r="C26" s="5"/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/>
      <c r="P26" s="8"/>
      <c r="Q26" s="8"/>
      <c r="R26" s="8">
        <v>2314000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>
        <f t="shared" si="0"/>
        <v>2314000</v>
      </c>
      <c r="AG26" s="9">
        <f t="shared" si="1"/>
        <v>0</v>
      </c>
      <c r="AH26" s="8"/>
      <c r="AI26" s="9"/>
      <c r="AJ26" s="8"/>
      <c r="AK26" s="9"/>
    </row>
    <row r="27" spans="1:37" ht="33" customHeight="1">
      <c r="A27" s="5" t="s">
        <v>58</v>
      </c>
      <c r="B27" s="6" t="s">
        <v>27</v>
      </c>
      <c r="C27" s="5"/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8"/>
      <c r="P27" s="8"/>
      <c r="Q27" s="8"/>
      <c r="R27" s="8">
        <v>52087000</v>
      </c>
      <c r="S27" s="8"/>
      <c r="T27" s="8"/>
      <c r="U27" s="8"/>
      <c r="V27" s="8"/>
      <c r="W27" s="8"/>
      <c r="X27" s="8"/>
      <c r="Y27" s="8"/>
      <c r="Z27" s="8"/>
      <c r="AA27" s="8">
        <v>11422700</v>
      </c>
      <c r="AB27" s="8"/>
      <c r="AC27" s="8"/>
      <c r="AD27" s="8"/>
      <c r="AE27" s="8"/>
      <c r="AF27" s="8">
        <f t="shared" si="0"/>
        <v>40664300</v>
      </c>
      <c r="AG27" s="9">
        <f t="shared" si="1"/>
        <v>0.21930040125175188</v>
      </c>
      <c r="AH27" s="8"/>
      <c r="AI27" s="9"/>
      <c r="AJ27" s="8"/>
      <c r="AK27" s="9"/>
    </row>
    <row r="28" spans="1:37" ht="28.5" customHeight="1">
      <c r="A28" s="32" t="s">
        <v>32</v>
      </c>
      <c r="B28" s="33"/>
      <c r="C28" s="33"/>
      <c r="D28" s="33"/>
      <c r="E28" s="33"/>
      <c r="F28" s="33"/>
      <c r="G28" s="33"/>
      <c r="H28" s="34"/>
      <c r="I28" s="10"/>
      <c r="J28" s="10"/>
      <c r="K28" s="10"/>
      <c r="L28" s="10"/>
      <c r="M28" s="10"/>
      <c r="N28" s="10"/>
      <c r="O28" s="11">
        <v>0</v>
      </c>
      <c r="P28" s="11">
        <v>16117000</v>
      </c>
      <c r="Q28" s="11">
        <v>2000000</v>
      </c>
      <c r="R28" s="13">
        <f>SUM(R21:R27)</f>
        <v>72988900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100121.18</v>
      </c>
      <c r="Z28" s="13">
        <v>5736634.84</v>
      </c>
      <c r="AA28" s="13">
        <f>SUM(AA21:AA27)</f>
        <v>15715714.97</v>
      </c>
      <c r="AB28" s="13">
        <v>100121.18</v>
      </c>
      <c r="AC28" s="13">
        <v>5736634.84</v>
      </c>
      <c r="AD28" s="13">
        <v>5636513.66</v>
      </c>
      <c r="AE28" s="13">
        <v>5636513.66</v>
      </c>
      <c r="AF28" s="13">
        <f t="shared" si="0"/>
        <v>57273185.03</v>
      </c>
      <c r="AG28" s="14">
        <f t="shared" si="1"/>
        <v>0.2153165066194997</v>
      </c>
      <c r="AH28" s="11">
        <v>-5636513.66</v>
      </c>
      <c r="AI28" s="12"/>
      <c r="AJ28" s="11">
        <v>0</v>
      </c>
      <c r="AK28" s="12"/>
    </row>
    <row r="29" spans="1:37" ht="21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8"/>
      <c r="AF29" s="28"/>
      <c r="AG29" s="28"/>
      <c r="AH29" s="1"/>
      <c r="AI29" s="1"/>
      <c r="AJ29" s="1"/>
      <c r="AK29" s="1"/>
    </row>
    <row r="30" ht="24" customHeight="1">
      <c r="A30" s="15"/>
    </row>
    <row r="31" ht="3" customHeight="1"/>
  </sheetData>
  <sheetProtection/>
  <mergeCells count="35">
    <mergeCell ref="AB8:AD8"/>
    <mergeCell ref="B8:B9"/>
    <mergeCell ref="X8:X9"/>
    <mergeCell ref="A28:H28"/>
    <mergeCell ref="Q8:Q9"/>
    <mergeCell ref="R8:R9"/>
    <mergeCell ref="Y8:AA8"/>
    <mergeCell ref="O8:O9"/>
    <mergeCell ref="M8:M9"/>
    <mergeCell ref="F8:H8"/>
    <mergeCell ref="A8:A9"/>
    <mergeCell ref="I8:K8"/>
    <mergeCell ref="N8:N9"/>
    <mergeCell ref="P8:P9"/>
    <mergeCell ref="L8:L9"/>
    <mergeCell ref="AJ8:AK8"/>
    <mergeCell ref="V8:V9"/>
    <mergeCell ref="W8:W9"/>
    <mergeCell ref="AA2:AG2"/>
    <mergeCell ref="AF8:AG8"/>
    <mergeCell ref="A29:AG29"/>
    <mergeCell ref="A21:B21"/>
    <mergeCell ref="C8:C9"/>
    <mergeCell ref="D8:D9"/>
    <mergeCell ref="E8:E9"/>
    <mergeCell ref="AH8:AI8"/>
    <mergeCell ref="U8:U9"/>
    <mergeCell ref="S8:S9"/>
    <mergeCell ref="T8:T9"/>
    <mergeCell ref="R3:AG3"/>
    <mergeCell ref="A1:AK1"/>
    <mergeCell ref="A4:AK4"/>
    <mergeCell ref="A5:AI5"/>
    <mergeCell ref="A6:AI6"/>
    <mergeCell ref="A7:AK7"/>
  </mergeCells>
  <printOptions/>
  <pageMargins left="0.393" right="0.393" top="0.59" bottom="0.59" header="0.393" footer="0.393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cp:lastPrinted>2021-02-04T06:39:54Z</cp:lastPrinted>
  <dcterms:created xsi:type="dcterms:W3CDTF">2010-05-06T05:27:42Z</dcterms:created>
  <dcterms:modified xsi:type="dcterms:W3CDTF">2021-06-04T05:56:10Z</dcterms:modified>
  <cp:category/>
  <cp:version/>
  <cp:contentType/>
  <cp:contentStatus/>
</cp:coreProperties>
</file>