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<sst xmlns="http://schemas.openxmlformats.org/spreadsheetml/2006/main" count="41" uniqueCount="40">
  <si>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</si>
  <si>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</si>
  <si>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</si>
  <si>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</si>
  <si>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</si>
  <si>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</si>
  <si>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</si>
  <si>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</si>
  <si>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</si>
  <si>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</si>
  <si>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</si>
  <si>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</si>
  <si>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</si>
  <si>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</si>
  <si>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</si>
  <si>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</si>
  <si>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</si>
  <si>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</si>
  <si>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</si>
  <si>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</si>
  <si>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</si>
  <si>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</si>
  <si>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</si>
  <si>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</si>
  <si>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</si>
  <si>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</si>
  <si>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</si>
  <si>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</si>
  <si>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</si>
  <si>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</si>
  <si>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</si>
  <si>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</si>
  <si>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</si>
  <si>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</si>
  <si>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</si>
  <si>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</si>
  <si>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</si>
  <si>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</si>
  <si>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31.12.2020г.</t>
  </si>
  <si>
    <t>Доходы от денежных взысканий (штрафов), поступающих в счет погашения задолженности, образовавщейся до 01.01.2020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</si>
</sst>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Normal="75" zoomScaleSheetLayoutView="100" zoomScalePageLayoutView="0" workbookViewId="0" topLeftCell="A1">
      <selection activeCell="G38" sqref="G38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38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B7+B20</f>
        <v>64062.119</v>
      </c>
      <c r="C6" s="20">
        <f>C7+C20</f>
        <v>64132.90735999999</v>
      </c>
      <c r="D6" s="21">
        <f>C6/B6*100</f>
        <v>100.11049956059055</v>
      </c>
    </row>
    <row r="7" spans="1:4" s="2" customFormat="1" ht="30.75">
      <c r="A7" s="6" t="s">
        <v>10</v>
      </c>
      <c r="B7" s="14">
        <f>B8+B9+B10+B11+B12+B13+B14+B15+B16+B17+B18+B19</f>
        <v>12095.727</v>
      </c>
      <c r="C7" s="14">
        <f>C8+C9+C10+C11+C12+C13+C14+C15+C16+C17+C18+C19</f>
        <v>12186.869359999999</v>
      </c>
      <c r="D7" s="7">
        <f>C7/B7*100</f>
        <v>100.75350873907784</v>
      </c>
    </row>
    <row r="8" spans="1:4" ht="15">
      <c r="A8" s="19" t="s">
        <v>0</v>
      </c>
      <c r="B8" s="15">
        <v>364</v>
      </c>
      <c r="C8" s="15">
        <v>365.02</v>
      </c>
      <c r="D8" s="7">
        <f aca="true" t="shared" si="0" ref="D8:D20">C8/B8*100</f>
        <v>100.28021978021977</v>
      </c>
    </row>
    <row r="9" spans="1:4" ht="15">
      <c r="A9" s="8" t="s">
        <v>19</v>
      </c>
      <c r="B9" s="15">
        <v>8286</v>
      </c>
      <c r="C9" s="15">
        <v>7713.699</v>
      </c>
      <c r="D9" s="7">
        <f t="shared" si="0"/>
        <v>93.09315713251267</v>
      </c>
    </row>
    <row r="10" spans="1:4" ht="15">
      <c r="A10" s="8" t="s">
        <v>14</v>
      </c>
      <c r="B10" s="15">
        <v>414</v>
      </c>
      <c r="C10" s="15">
        <v>399.325</v>
      </c>
      <c r="D10" s="7">
        <f t="shared" si="0"/>
        <v>96.45531400966183</v>
      </c>
    </row>
    <row r="11" spans="1:4" ht="15">
      <c r="A11" s="8" t="s">
        <v>24</v>
      </c>
      <c r="B11" s="15">
        <v>888</v>
      </c>
      <c r="C11" s="15">
        <v>1105.641</v>
      </c>
      <c r="D11" s="7">
        <f t="shared" si="0"/>
        <v>124.50912162162162</v>
      </c>
    </row>
    <row r="12" spans="1:4" ht="15">
      <c r="A12" s="8" t="s">
        <v>36</v>
      </c>
      <c r="B12" s="15">
        <v>1761</v>
      </c>
      <c r="C12" s="15">
        <v>2271.017</v>
      </c>
      <c r="D12" s="7">
        <f t="shared" si="0"/>
        <v>128.9617830777967</v>
      </c>
    </row>
    <row r="13" spans="1:4" ht="46.5">
      <c r="A13" s="8" t="s">
        <v>29</v>
      </c>
      <c r="B13" s="15">
        <v>16</v>
      </c>
      <c r="C13" s="15">
        <v>25.462</v>
      </c>
      <c r="D13" s="7">
        <f>C13/B13*100</f>
        <v>159.1375</v>
      </c>
    </row>
    <row r="14" spans="1:4" ht="30.75">
      <c r="A14" s="8" t="s">
        <v>31</v>
      </c>
      <c r="B14" s="15">
        <v>83</v>
      </c>
      <c r="C14" s="15">
        <v>82.887</v>
      </c>
      <c r="D14" s="7">
        <f>C14/B14*100</f>
        <v>99.86385542168674</v>
      </c>
    </row>
    <row r="15" spans="1:4" ht="15">
      <c r="A15" s="8" t="s">
        <v>32</v>
      </c>
      <c r="B15" s="15">
        <v>45</v>
      </c>
      <c r="C15" s="15">
        <v>14.26</v>
      </c>
      <c r="D15" s="7">
        <f>C15/B15*100</f>
        <v>31.68888888888889</v>
      </c>
    </row>
    <row r="16" spans="1:4" ht="15">
      <c r="A16" s="8" t="s">
        <v>33</v>
      </c>
      <c r="B16" s="15">
        <v>49</v>
      </c>
      <c r="C16" s="15">
        <v>49.594</v>
      </c>
      <c r="D16" s="7">
        <f>C16/B16*100</f>
        <v>101.2122448979592</v>
      </c>
    </row>
    <row r="17" spans="1:4" ht="15">
      <c r="A17" s="8" t="s">
        <v>33</v>
      </c>
      <c r="B17" s="15">
        <v>145.727</v>
      </c>
      <c r="C17" s="15">
        <v>145.727</v>
      </c>
      <c r="D17" s="7">
        <f>C17/B17*100</f>
        <v>100</v>
      </c>
    </row>
    <row r="18" spans="1:4" ht="46.5">
      <c r="A18" s="8" t="s">
        <v>37</v>
      </c>
      <c r="B18" s="15">
        <v>44</v>
      </c>
      <c r="C18" s="15">
        <v>44.232</v>
      </c>
      <c r="D18" s="7">
        <f>C18/B18*100</f>
        <v>100.52727272727273</v>
      </c>
    </row>
    <row r="19" spans="1:4" ht="30.75">
      <c r="A19" s="8" t="s">
        <v>39</v>
      </c>
      <c r="B19" s="15"/>
      <c r="C19" s="15">
        <v>-29.99464</v>
      </c>
      <c r="D19" s="7"/>
    </row>
    <row r="20" spans="1:4" ht="15">
      <c r="A20" s="5" t="s">
        <v>1</v>
      </c>
      <c r="B20" s="15">
        <f>B21+B22+B23+B24+B25</f>
        <v>51966.392</v>
      </c>
      <c r="C20" s="15">
        <f>C21+C22+C23+C24+C25</f>
        <v>51946.03799999999</v>
      </c>
      <c r="D20" s="7">
        <f t="shared" si="0"/>
        <v>99.96083237797228</v>
      </c>
    </row>
    <row r="21" spans="1:4" ht="15">
      <c r="A21" s="5" t="s">
        <v>25</v>
      </c>
      <c r="B21" s="15">
        <v>5341</v>
      </c>
      <c r="C21" s="15">
        <v>5341</v>
      </c>
      <c r="D21" s="7">
        <f aca="true" t="shared" si="1" ref="D21:D28">C21/B21*100</f>
        <v>100</v>
      </c>
    </row>
    <row r="22" spans="1:4" ht="15">
      <c r="A22" s="8" t="s">
        <v>26</v>
      </c>
      <c r="B22" s="15">
        <v>269.3</v>
      </c>
      <c r="C22" s="15">
        <v>269</v>
      </c>
      <c r="D22" s="7">
        <f t="shared" si="1"/>
        <v>99.8886000742666</v>
      </c>
    </row>
    <row r="23" spans="1:4" ht="30.75">
      <c r="A23" s="8" t="s">
        <v>30</v>
      </c>
      <c r="B23" s="15">
        <v>4402.84</v>
      </c>
      <c r="C23" s="15">
        <v>4402.84</v>
      </c>
      <c r="D23" s="7">
        <f t="shared" si="1"/>
        <v>100</v>
      </c>
    </row>
    <row r="24" spans="1:4" ht="15">
      <c r="A24" s="5" t="s">
        <v>27</v>
      </c>
      <c r="B24" s="15">
        <v>39974.752</v>
      </c>
      <c r="C24" s="15">
        <v>39974.753</v>
      </c>
      <c r="D24" s="7">
        <f t="shared" si="1"/>
        <v>100.00000250157899</v>
      </c>
    </row>
    <row r="25" spans="1:4" ht="15">
      <c r="A25" s="5" t="s">
        <v>34</v>
      </c>
      <c r="B25" s="14">
        <v>1978.5</v>
      </c>
      <c r="C25" s="14">
        <v>1958.445</v>
      </c>
      <c r="D25" s="7">
        <f t="shared" si="1"/>
        <v>98.98635329795299</v>
      </c>
    </row>
    <row r="26" spans="1:4" ht="17.25">
      <c r="A26" s="18" t="s">
        <v>17</v>
      </c>
      <c r="B26" s="20">
        <f>SUM(B27:B37)</f>
        <v>64062.17000000001</v>
      </c>
      <c r="C26" s="20">
        <f>SUM(C27:C37)</f>
        <v>59627.89</v>
      </c>
      <c r="D26" s="21">
        <f t="shared" si="1"/>
        <v>93.07816141726074</v>
      </c>
    </row>
    <row r="27" spans="1:4" ht="15">
      <c r="A27" s="9" t="s">
        <v>4</v>
      </c>
      <c r="B27" s="16">
        <v>11478.743</v>
      </c>
      <c r="C27" s="16">
        <v>10664.867</v>
      </c>
      <c r="D27" s="11">
        <f t="shared" si="1"/>
        <v>92.90971145533966</v>
      </c>
    </row>
    <row r="28" spans="1:4" ht="15">
      <c r="A28" s="9" t="s">
        <v>5</v>
      </c>
      <c r="B28" s="16">
        <v>268.8</v>
      </c>
      <c r="C28" s="16">
        <v>268.8</v>
      </c>
      <c r="D28" s="11">
        <f t="shared" si="1"/>
        <v>100</v>
      </c>
    </row>
    <row r="29" spans="1:4" ht="30.75">
      <c r="A29" s="9" t="s">
        <v>6</v>
      </c>
      <c r="B29" s="16">
        <v>1910.559</v>
      </c>
      <c r="C29" s="16">
        <v>1899.341</v>
      </c>
      <c r="D29" s="11">
        <f aca="true" t="shared" si="2" ref="D29:D37">C29/B29*100</f>
        <v>99.41284200069194</v>
      </c>
    </row>
    <row r="30" spans="1:4" ht="15">
      <c r="A30" s="9" t="s">
        <v>7</v>
      </c>
      <c r="B30" s="16">
        <v>11759.7</v>
      </c>
      <c r="C30" s="16">
        <v>10716.061</v>
      </c>
      <c r="D30" s="11">
        <f t="shared" si="2"/>
        <v>91.1252923118787</v>
      </c>
    </row>
    <row r="31" spans="1:4" ht="15">
      <c r="A31" s="9" t="s">
        <v>8</v>
      </c>
      <c r="B31" s="16">
        <v>10896.941</v>
      </c>
      <c r="C31" s="16">
        <v>9279.348</v>
      </c>
      <c r="D31" s="11">
        <f t="shared" si="2"/>
        <v>85.15553126331508</v>
      </c>
    </row>
    <row r="32" spans="1:4" ht="15">
      <c r="A32" s="9" t="s">
        <v>28</v>
      </c>
      <c r="B32" s="23">
        <v>111.4</v>
      </c>
      <c r="C32" s="23">
        <v>111.4</v>
      </c>
      <c r="D32" s="24">
        <v>0</v>
      </c>
    </row>
    <row r="33" spans="1:4" ht="15">
      <c r="A33" s="9" t="s">
        <v>21</v>
      </c>
      <c r="B33" s="16">
        <v>11</v>
      </c>
      <c r="C33" s="16">
        <v>11</v>
      </c>
      <c r="D33" s="11">
        <f t="shared" si="2"/>
        <v>100</v>
      </c>
    </row>
    <row r="34" spans="1:4" ht="15">
      <c r="A34" s="9" t="s">
        <v>22</v>
      </c>
      <c r="B34" s="16">
        <v>26753.988</v>
      </c>
      <c r="C34" s="16">
        <v>25873.3</v>
      </c>
      <c r="D34" s="11">
        <f t="shared" si="2"/>
        <v>96.70819916641959</v>
      </c>
    </row>
    <row r="35" spans="1:4" ht="15">
      <c r="A35" s="9" t="s">
        <v>9</v>
      </c>
      <c r="B35" s="16">
        <v>11</v>
      </c>
      <c r="C35" s="16">
        <v>11</v>
      </c>
      <c r="D35" s="11">
        <f t="shared" si="2"/>
        <v>100</v>
      </c>
    </row>
    <row r="36" spans="1:4" ht="15">
      <c r="A36" s="9" t="s">
        <v>15</v>
      </c>
      <c r="B36" s="16">
        <v>725.4</v>
      </c>
      <c r="C36" s="16">
        <v>725.4</v>
      </c>
      <c r="D36" s="11">
        <f>C36/B36*100</f>
        <v>100</v>
      </c>
    </row>
    <row r="37" spans="1:4" ht="15">
      <c r="A37" s="9" t="s">
        <v>35</v>
      </c>
      <c r="B37" s="16">
        <v>134.639</v>
      </c>
      <c r="C37" s="16">
        <v>67.373</v>
      </c>
      <c r="D37" s="11">
        <f t="shared" si="2"/>
        <v>50.039735886333084</v>
      </c>
    </row>
    <row r="38" spans="1:4" ht="17.25">
      <c r="A38" s="18" t="s">
        <v>18</v>
      </c>
      <c r="B38" s="22">
        <v>0</v>
      </c>
      <c r="C38" s="22">
        <f>C39</f>
        <v>-4505.017359999991</v>
      </c>
      <c r="D38" s="12"/>
    </row>
    <row r="39" spans="1:4" ht="30.75">
      <c r="A39" s="10" t="s">
        <v>2</v>
      </c>
      <c r="B39" s="17">
        <v>0</v>
      </c>
      <c r="C39" s="17">
        <f>C26-C6</f>
        <v>-4505.017359999991</v>
      </c>
      <c r="D39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2021-02-12T06:31:06Z</dcterms:modified>
  <cp:category/>
  <cp:version/>
  <cp:contentType/>
  <cp:contentStatus/>
</cp:coreProperties>
</file>