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<sst xmlns="http://schemas.openxmlformats.org/spreadsheetml/2006/main" count="35" uniqueCount="35">
  <si>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</si>
  <si>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</si>
  <si>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</si>
  <si>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</si>
  <si>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</si>
  <si>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</si>
  <si>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</si>
  <si>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</si>
  <si>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</si>
  <si>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</si>
  <si>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</si>
  <si>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</si>
  <si>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</si>
  <si>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</si>
  <si>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</si>
  <si>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</si>
  <si>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</si>
  <si>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</si>
  <si>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</si>
  <si>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</si>
  <si>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</si>
  <si>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</si>
  <si>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</si>
  <si>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</si>
  <si>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</si>
  <si>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</si>
  <si>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</si>
  <si>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</si>
  <si>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</si>
  <si>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</si>
  <si>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</si>
  <si>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</si>
  <si>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</si>
  <si>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Возврат прочих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</si>
  <si>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по состоянию на 01.05.2019г.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</si>
</sst>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F33" sqref="F33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3" t="s">
        <v>3</v>
      </c>
      <c r="B1" s="23"/>
      <c r="C1" s="23"/>
      <c r="D1" s="23"/>
    </row>
    <row r="2" spans="1:4" ht="20.25">
      <c r="A2" s="23" t="s">
        <v>25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7.25">
      <c r="A6" s="18" t="s">
        <v>16</v>
      </c>
      <c r="B6" s="20">
        <f>B7+B15</f>
        <v>51864</v>
      </c>
      <c r="C6" s="20">
        <f>C7+C15</f>
        <v>16087.276</v>
      </c>
      <c r="D6" s="21">
        <f>C6/B6*100</f>
        <v>31.01819373746722</v>
      </c>
    </row>
    <row r="7" spans="1:4" s="2" customFormat="1" ht="30.75">
      <c r="A7" s="6" t="s">
        <v>10</v>
      </c>
      <c r="B7" s="14">
        <v>11280</v>
      </c>
      <c r="C7" s="14">
        <f>C8+C9+C10+C11+C12+C13+C14</f>
        <v>3422.963</v>
      </c>
      <c r="D7" s="7">
        <f>C7/B7*100</f>
        <v>30.34541666666667</v>
      </c>
    </row>
    <row r="8" spans="1:4" ht="15">
      <c r="A8" s="19" t="s">
        <v>0</v>
      </c>
      <c r="B8" s="15">
        <v>317</v>
      </c>
      <c r="C8" s="15">
        <v>106.75</v>
      </c>
      <c r="D8" s="7">
        <f aca="true" t="shared" si="0" ref="D8:D19">C8/B8*100</f>
        <v>33.67507886435332</v>
      </c>
    </row>
    <row r="9" spans="1:4" ht="15">
      <c r="A9" s="8" t="s">
        <v>19</v>
      </c>
      <c r="B9" s="15">
        <v>7466</v>
      </c>
      <c r="C9" s="15">
        <v>2597.762</v>
      </c>
      <c r="D9" s="7">
        <f t="shared" si="0"/>
        <v>34.79456201446558</v>
      </c>
    </row>
    <row r="10" spans="1:4" ht="15">
      <c r="A10" s="8" t="s">
        <v>14</v>
      </c>
      <c r="B10" s="15">
        <v>502</v>
      </c>
      <c r="C10" s="15">
        <v>218.115</v>
      </c>
      <c r="D10" s="7">
        <f t="shared" si="0"/>
        <v>43.449203187250994</v>
      </c>
    </row>
    <row r="11" spans="1:4" ht="15">
      <c r="A11" s="8" t="s">
        <v>26</v>
      </c>
      <c r="B11" s="15">
        <v>999</v>
      </c>
      <c r="C11" s="15">
        <v>47.621</v>
      </c>
      <c r="D11" s="7">
        <f t="shared" si="0"/>
        <v>4.7668668668668674</v>
      </c>
    </row>
    <row r="12" spans="1:4" ht="15">
      <c r="A12" s="8" t="s">
        <v>27</v>
      </c>
      <c r="B12" s="15">
        <v>1867</v>
      </c>
      <c r="C12" s="15">
        <v>326.682</v>
      </c>
      <c r="D12" s="7">
        <f t="shared" si="0"/>
        <v>17.497696839850025</v>
      </c>
    </row>
    <row r="13" spans="1:4" ht="30.75">
      <c r="A13" s="8" t="s">
        <v>20</v>
      </c>
      <c r="B13" s="15">
        <v>82.8</v>
      </c>
      <c r="C13" s="15">
        <v>41.761</v>
      </c>
      <c r="D13" s="7">
        <f>C13/B13*100</f>
        <v>50.43599033816426</v>
      </c>
    </row>
    <row r="14" spans="1:4" ht="15">
      <c r="A14" s="8" t="s">
        <v>23</v>
      </c>
      <c r="B14" s="15">
        <v>46</v>
      </c>
      <c r="C14" s="15">
        <v>84.272</v>
      </c>
      <c r="D14" s="7">
        <f>C14/B14*100</f>
        <v>183.20000000000002</v>
      </c>
    </row>
    <row r="15" spans="1:4" ht="15">
      <c r="A15" s="5" t="s">
        <v>1</v>
      </c>
      <c r="B15" s="15">
        <f>B16+B17+B18+B19+B20</f>
        <v>40584</v>
      </c>
      <c r="C15" s="15">
        <f>C16+C17+C19+C20+C18</f>
        <v>12664.313</v>
      </c>
      <c r="D15" s="7">
        <f t="shared" si="0"/>
        <v>31.20518677311256</v>
      </c>
    </row>
    <row r="16" spans="1:4" ht="15">
      <c r="A16" s="5" t="s">
        <v>28</v>
      </c>
      <c r="B16" s="15">
        <v>10804</v>
      </c>
      <c r="C16" s="15">
        <v>3600.8</v>
      </c>
      <c r="D16" s="7">
        <f>C16/B16*100</f>
        <v>33.32839689004073</v>
      </c>
    </row>
    <row r="17" spans="1:4" ht="15">
      <c r="A17" s="8" t="s">
        <v>29</v>
      </c>
      <c r="B17" s="15">
        <v>247</v>
      </c>
      <c r="C17" s="15">
        <v>141.975</v>
      </c>
      <c r="D17" s="7">
        <f>C17/B17*100</f>
        <v>57.479757085020246</v>
      </c>
    </row>
    <row r="18" spans="1:4" ht="15">
      <c r="A18" s="5" t="s">
        <v>30</v>
      </c>
      <c r="B18" s="15">
        <v>29624</v>
      </c>
      <c r="C18" s="15">
        <v>9018.9</v>
      </c>
      <c r="D18" s="7">
        <f>C18/B18*100</f>
        <v>30.444571968674044</v>
      </c>
    </row>
    <row r="19" spans="1:4" ht="15">
      <c r="A19" s="5" t="s">
        <v>31</v>
      </c>
      <c r="B19" s="14">
        <v>6</v>
      </c>
      <c r="C19" s="14">
        <v>0</v>
      </c>
      <c r="D19" s="7">
        <f t="shared" si="0"/>
        <v>0</v>
      </c>
    </row>
    <row r="20" spans="1:4" ht="46.5">
      <c r="A20" s="5" t="s">
        <v>33</v>
      </c>
      <c r="B20" s="14">
        <v>-97</v>
      </c>
      <c r="C20" s="14">
        <v>-97.362</v>
      </c>
      <c r="D20" s="7">
        <v>100</v>
      </c>
    </row>
    <row r="21" spans="1:4" ht="17.25">
      <c r="A21" s="18" t="s">
        <v>17</v>
      </c>
      <c r="B21" s="20">
        <f>SUM(B22:B31)</f>
        <v>51945.8</v>
      </c>
      <c r="C21" s="20">
        <f>SUM(C22:C31)</f>
        <v>15651.279</v>
      </c>
      <c r="D21" s="21">
        <f>C21/B21*100</f>
        <v>30.13001821128946</v>
      </c>
    </row>
    <row r="22" spans="1:4" ht="15">
      <c r="A22" s="9" t="s">
        <v>4</v>
      </c>
      <c r="B22" s="16">
        <v>9570.7</v>
      </c>
      <c r="C22" s="16">
        <v>2874.37</v>
      </c>
      <c r="D22" s="11">
        <f>C22/B22*100</f>
        <v>30.033017438640847</v>
      </c>
    </row>
    <row r="23" spans="1:4" ht="15">
      <c r="A23" s="9" t="s">
        <v>5</v>
      </c>
      <c r="B23" s="16">
        <v>246.3</v>
      </c>
      <c r="C23" s="16">
        <v>67.557</v>
      </c>
      <c r="D23" s="11">
        <f>C23/B23*100</f>
        <v>27.428745432399516</v>
      </c>
    </row>
    <row r="24" spans="1:4" ht="30.75">
      <c r="A24" s="9" t="s">
        <v>6</v>
      </c>
      <c r="B24" s="16">
        <v>1010</v>
      </c>
      <c r="C24" s="16">
        <v>192.347</v>
      </c>
      <c r="D24" s="11">
        <f aca="true" t="shared" si="1" ref="D24:D31">C24/B24*100</f>
        <v>19.044257425742575</v>
      </c>
    </row>
    <row r="25" spans="1:4" ht="15">
      <c r="A25" s="9" t="s">
        <v>7</v>
      </c>
      <c r="B25" s="16">
        <v>8974.8</v>
      </c>
      <c r="C25" s="16">
        <v>1397</v>
      </c>
      <c r="D25" s="11">
        <f t="shared" si="1"/>
        <v>15.565806480367254</v>
      </c>
    </row>
    <row r="26" spans="1:4" ht="15">
      <c r="A26" s="9" t="s">
        <v>8</v>
      </c>
      <c r="B26" s="16">
        <v>6709</v>
      </c>
      <c r="C26" s="16">
        <v>4029.785</v>
      </c>
      <c r="D26" s="11">
        <f t="shared" si="1"/>
        <v>60.06535996422716</v>
      </c>
    </row>
    <row r="27" spans="1:4" ht="15">
      <c r="A27" s="9" t="s">
        <v>32</v>
      </c>
      <c r="B27" s="24">
        <v>0</v>
      </c>
      <c r="C27" s="24">
        <v>0</v>
      </c>
      <c r="D27" s="25">
        <v>0</v>
      </c>
    </row>
    <row r="28" spans="1:4" ht="15">
      <c r="A28" s="9" t="s">
        <v>22</v>
      </c>
      <c r="B28" s="16">
        <v>11</v>
      </c>
      <c r="C28" s="16">
        <v>3</v>
      </c>
      <c r="D28" s="11">
        <f t="shared" si="1"/>
        <v>27.27272727272727</v>
      </c>
    </row>
    <row r="29" spans="1:4" ht="15">
      <c r="A29" s="9" t="s">
        <v>24</v>
      </c>
      <c r="B29" s="16">
        <v>25228</v>
      </c>
      <c r="C29" s="16">
        <v>7029.3</v>
      </c>
      <c r="D29" s="11">
        <f t="shared" si="1"/>
        <v>27.86308863167909</v>
      </c>
    </row>
    <row r="30" spans="1:4" ht="15">
      <c r="A30" s="9" t="s">
        <v>9</v>
      </c>
      <c r="B30" s="16">
        <v>11</v>
      </c>
      <c r="C30" s="16">
        <v>0</v>
      </c>
      <c r="D30" s="11">
        <f t="shared" si="1"/>
        <v>0</v>
      </c>
    </row>
    <row r="31" spans="1:4" ht="15">
      <c r="A31" s="9" t="s">
        <v>15</v>
      </c>
      <c r="B31" s="16">
        <v>185</v>
      </c>
      <c r="C31" s="16">
        <v>57.92</v>
      </c>
      <c r="D31" s="11">
        <f t="shared" si="1"/>
        <v>31.308108108108108</v>
      </c>
    </row>
    <row r="32" spans="1:4" ht="17.25">
      <c r="A32" s="18" t="s">
        <v>18</v>
      </c>
      <c r="B32" s="22">
        <v>0</v>
      </c>
      <c r="C32" s="22">
        <f>C33</f>
        <v>-435.9969999999994</v>
      </c>
      <c r="D32" s="12"/>
    </row>
    <row r="33" spans="1:4" ht="30.75">
      <c r="A33" s="10" t="s">
        <v>2</v>
      </c>
      <c r="B33" s="17">
        <v>0</v>
      </c>
      <c r="C33" s="17">
        <f>C21-C6</f>
        <v>-435.9969999999994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2019-05-14T09:31:07Z</dcterms:modified>
  <cp:category/>
  <cp:version/>
  <cp:contentType/>
  <cp:contentStatus/>
</cp:coreProperties>
</file>