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10.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<sst xmlns="http://schemas.openxmlformats.org/spreadsheetml/2006/main" count="40" uniqueCount="40">
  <si>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</si>
  <si>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</si>
  <si>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</si>
  <si>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</si>
  <si>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</si>
  <si>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</si>
  <si>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</si>
  <si>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</si>
  <si>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</si>
  <si>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</si>
  <si>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</si>
  <si>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</si>
  <si>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</si>
  <si>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</si>
  <si>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</si>
  <si>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</si>
  <si>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</si>
  <si>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</si>
  <si>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</si>
  <si>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</si>
  <si>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</si>
  <si>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</si>
  <si>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</si>
  <si>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</si>
  <si>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</si>
  <si>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</si>
  <si>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</si>
  <si>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</si>
  <si>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</si>
  <si>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</si>
  <si>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</si>
  <si>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</si>
  <si>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</si>
  <si>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</si>
  <si>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</si>
  <si>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</si>
  <si>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</si>
  <si>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</si>
  <si>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Дотации бюджетам сельских поселений за достижение показателей деятельности ОМСУ</t>
  </si>
  <si>
    <t>по состоянию на 01.10.2023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</si>
</sst>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13">
      <selection activeCell="F29" sqref="F29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39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83909.28199999999</v>
      </c>
      <c r="C6" s="20">
        <f>C7+C17</f>
        <v>59207.575</v>
      </c>
      <c r="D6" s="21">
        <f aca="true" t="shared" si="0" ref="D6:D11">C6/B6*100</f>
        <v>70.56141297931737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8928.121000000001</v>
      </c>
      <c r="D7" s="24">
        <f t="shared" si="0"/>
        <v>59.69591468307035</v>
      </c>
    </row>
    <row r="8" spans="1:4" ht="15">
      <c r="A8" s="19" t="s">
        <v>0</v>
      </c>
      <c r="B8" s="15">
        <v>417</v>
      </c>
      <c r="C8" s="15">
        <v>307.222</v>
      </c>
      <c r="D8" s="7">
        <f t="shared" si="0"/>
        <v>73.67434052757793</v>
      </c>
    </row>
    <row r="9" spans="1:4" ht="15">
      <c r="A9" s="8" t="s">
        <v>18</v>
      </c>
      <c r="B9" s="15">
        <v>11268</v>
      </c>
      <c r="C9" s="15">
        <v>8307.729</v>
      </c>
      <c r="D9" s="7">
        <f t="shared" si="0"/>
        <v>73.7285143769968</v>
      </c>
    </row>
    <row r="10" spans="1:4" ht="15">
      <c r="A10" s="8" t="s">
        <v>23</v>
      </c>
      <c r="B10" s="15">
        <v>1020</v>
      </c>
      <c r="C10" s="15">
        <v>216.76</v>
      </c>
      <c r="D10" s="7">
        <f t="shared" si="0"/>
        <v>21.250980392156862</v>
      </c>
    </row>
    <row r="11" spans="1:4" ht="15">
      <c r="A11" s="8" t="s">
        <v>34</v>
      </c>
      <c r="B11" s="15">
        <v>2085</v>
      </c>
      <c r="C11" s="15">
        <v>15.039</v>
      </c>
      <c r="D11" s="7">
        <f t="shared" si="0"/>
        <v>0.7212949640287769</v>
      </c>
    </row>
    <row r="12" spans="1:4" ht="46.5">
      <c r="A12" s="8" t="s">
        <v>28</v>
      </c>
      <c r="B12" s="15">
        <v>30</v>
      </c>
      <c r="C12" s="15">
        <v>24.887</v>
      </c>
      <c r="D12" s="7">
        <f aca="true" t="shared" si="1" ref="D12:D17">C12/B12*100</f>
        <v>82.95666666666666</v>
      </c>
    </row>
    <row r="13" spans="1:4" ht="30.75">
      <c r="A13" s="8" t="s">
        <v>30</v>
      </c>
      <c r="B13" s="15">
        <v>60</v>
      </c>
      <c r="C13" s="15">
        <v>37.799</v>
      </c>
      <c r="D13" s="7">
        <f t="shared" si="1"/>
        <v>62.998333333333335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B18+B19+B20+B21+B22+B23+B24</f>
        <v>68953.28199999999</v>
      </c>
      <c r="C17" s="15">
        <f>C18+C19+C20+C21+C22+C23+C24</f>
        <v>50279.454</v>
      </c>
      <c r="D17" s="7">
        <f t="shared" si="1"/>
        <v>72.91814478098374</v>
      </c>
    </row>
    <row r="18" spans="1:4" ht="15">
      <c r="A18" s="5" t="s">
        <v>24</v>
      </c>
      <c r="B18" s="15">
        <v>7347</v>
      </c>
      <c r="C18" s="15">
        <v>5508</v>
      </c>
      <c r="D18" s="7">
        <f aca="true" t="shared" si="2" ref="D18:D27">C18/B18*100</f>
        <v>74.9693752552062</v>
      </c>
    </row>
    <row r="19" spans="1:4" ht="15">
      <c r="A19" s="8" t="s">
        <v>25</v>
      </c>
      <c r="B19" s="15">
        <v>336.8</v>
      </c>
      <c r="C19" s="15">
        <v>242.172</v>
      </c>
      <c r="D19" s="7">
        <f t="shared" si="2"/>
        <v>71.90380047505937</v>
      </c>
    </row>
    <row r="20" spans="1:4" ht="30.75">
      <c r="A20" s="8" t="s">
        <v>29</v>
      </c>
      <c r="B20" s="15">
        <v>4413.21</v>
      </c>
      <c r="C20" s="15">
        <v>4413.21</v>
      </c>
      <c r="D20" s="7">
        <f>C20/B20*100</f>
        <v>100</v>
      </c>
    </row>
    <row r="21" spans="1:4" ht="15">
      <c r="A21" s="5" t="s">
        <v>26</v>
      </c>
      <c r="B21" s="15">
        <v>56846.8</v>
      </c>
      <c r="C21" s="15">
        <v>40106.6</v>
      </c>
      <c r="D21" s="7">
        <f t="shared" si="2"/>
        <v>70.5520803281803</v>
      </c>
    </row>
    <row r="22" spans="1:4" ht="15">
      <c r="A22" s="5" t="s">
        <v>36</v>
      </c>
      <c r="B22" s="14">
        <v>70.9</v>
      </c>
      <c r="C22" s="14">
        <v>70.9</v>
      </c>
      <c r="D22" s="7">
        <f>C22/B22*100</f>
        <v>100</v>
      </c>
    </row>
    <row r="23" spans="1:4" ht="30.75">
      <c r="A23" s="5" t="s">
        <v>38</v>
      </c>
      <c r="B23" s="14">
        <v>60.628</v>
      </c>
      <c r="C23" s="14">
        <v>60.628</v>
      </c>
      <c r="D23" s="7">
        <f>C23/B23*100</f>
        <v>100</v>
      </c>
    </row>
    <row r="24" spans="1:4" ht="30.75">
      <c r="A24" s="5" t="s">
        <v>37</v>
      </c>
      <c r="B24" s="14">
        <v>-122.056</v>
      </c>
      <c r="C24" s="14">
        <v>-122.056</v>
      </c>
      <c r="D24" s="7">
        <v>100</v>
      </c>
    </row>
    <row r="25" spans="1:4" ht="17.25">
      <c r="A25" s="18" t="s">
        <v>16</v>
      </c>
      <c r="B25" s="20">
        <f>SUM(B26:B36)</f>
        <v>84031.638</v>
      </c>
      <c r="C25" s="20">
        <f>SUM(C26:C36)</f>
        <v>56147.397</v>
      </c>
      <c r="D25" s="21">
        <f t="shared" si="2"/>
        <v>66.8169731500414</v>
      </c>
    </row>
    <row r="26" spans="1:4" ht="15">
      <c r="A26" s="9" t="s">
        <v>4</v>
      </c>
      <c r="B26" s="16">
        <v>13736.028</v>
      </c>
      <c r="C26" s="16">
        <v>9467.294</v>
      </c>
      <c r="D26" s="11">
        <f t="shared" si="2"/>
        <v>68.92308315038379</v>
      </c>
    </row>
    <row r="27" spans="1:4" ht="15">
      <c r="A27" s="9" t="s">
        <v>5</v>
      </c>
      <c r="B27" s="16">
        <v>336.4</v>
      </c>
      <c r="C27" s="16">
        <v>241.772</v>
      </c>
      <c r="D27" s="11">
        <f t="shared" si="2"/>
        <v>71.8703923900119</v>
      </c>
    </row>
    <row r="28" spans="1:4" ht="30.75">
      <c r="A28" s="9" t="s">
        <v>6</v>
      </c>
      <c r="B28" s="16">
        <v>1515</v>
      </c>
      <c r="C28" s="16">
        <v>1362.072</v>
      </c>
      <c r="D28" s="11">
        <f aca="true" t="shared" si="3" ref="D28:D36">C28/B28*100</f>
        <v>89.90574257425742</v>
      </c>
    </row>
    <row r="29" spans="1:4" ht="15">
      <c r="A29" s="9" t="s">
        <v>7</v>
      </c>
      <c r="B29" s="16">
        <v>17339</v>
      </c>
      <c r="C29" s="16">
        <v>8519.611</v>
      </c>
      <c r="D29" s="11">
        <f t="shared" si="3"/>
        <v>49.13553838168291</v>
      </c>
    </row>
    <row r="30" spans="1:4" ht="15">
      <c r="A30" s="9" t="s">
        <v>8</v>
      </c>
      <c r="B30" s="16">
        <v>16802.31</v>
      </c>
      <c r="C30" s="16">
        <v>10583.956</v>
      </c>
      <c r="D30" s="11">
        <f t="shared" si="3"/>
        <v>62.99107682217504</v>
      </c>
    </row>
    <row r="31" spans="1:4" ht="15">
      <c r="A31" s="9" t="s">
        <v>27</v>
      </c>
      <c r="B31" s="23">
        <v>2942</v>
      </c>
      <c r="C31" s="23">
        <v>2942</v>
      </c>
      <c r="D31" s="25">
        <f>C31/B31*100</f>
        <v>100</v>
      </c>
    </row>
    <row r="32" spans="1:4" ht="15">
      <c r="A32" s="9" t="s">
        <v>20</v>
      </c>
      <c r="B32" s="16">
        <v>14</v>
      </c>
      <c r="C32" s="16">
        <v>0</v>
      </c>
      <c r="D32" s="11">
        <f t="shared" si="3"/>
        <v>0</v>
      </c>
    </row>
    <row r="33" spans="1:4" ht="15">
      <c r="A33" s="9" t="s">
        <v>21</v>
      </c>
      <c r="B33" s="16">
        <v>30790.9</v>
      </c>
      <c r="C33" s="16">
        <v>22780.2</v>
      </c>
      <c r="D33" s="11">
        <f t="shared" si="3"/>
        <v>73.98354708696401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3"/>
        <v>81.81818181818183</v>
      </c>
    </row>
    <row r="35" spans="1:4" ht="15">
      <c r="A35" s="9" t="s">
        <v>14</v>
      </c>
      <c r="B35" s="16">
        <v>486</v>
      </c>
      <c r="C35" s="16">
        <v>241.492</v>
      </c>
      <c r="D35" s="11">
        <f>C35/B35*100</f>
        <v>49.68971193415638</v>
      </c>
    </row>
    <row r="36" spans="1:4" ht="15">
      <c r="A36" s="9" t="s">
        <v>33</v>
      </c>
      <c r="B36" s="16">
        <v>59</v>
      </c>
      <c r="C36" s="16">
        <v>0</v>
      </c>
      <c r="D36" s="11">
        <f t="shared" si="3"/>
        <v>0</v>
      </c>
    </row>
    <row r="37" spans="1:4" ht="17.25">
      <c r="A37" s="18" t="s">
        <v>17</v>
      </c>
      <c r="B37" s="22">
        <v>0</v>
      </c>
      <c r="C37" s="22">
        <f>C38</f>
        <v>-3060.178</v>
      </c>
      <c r="D37" s="12"/>
    </row>
    <row r="38" spans="1:4" ht="30.75">
      <c r="A38" s="10" t="s">
        <v>2</v>
      </c>
      <c r="B38" s="17">
        <v>0</v>
      </c>
      <c r="C38" s="17">
        <f>C25-C6</f>
        <v>-3060.178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2023-10-18T10:03:36Z</dcterms:modified>
  <cp:category/>
  <cp:version/>
  <cp:contentType/>
  <cp:contentStatus/>
</cp:coreProperties>
</file>