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52" windowWidth="9996" windowHeight="7992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(1)'!$8:$9</definedName>
  </definedNames>
  <calcPr fullCalcOnLoad="1"/>
</workbook>
</file>

<file path=xl/sharedStrings.xml><?xml version="1.0" encoding="utf-8"?>
<sst xmlns="http://schemas.openxmlformats.org/spreadsheetml/2006/main" count="94" uniqueCount="64">
  <si>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</si>
  <si>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</si>
  <si>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</si>
  <si>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</si>
  <si>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</si>
  <si>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</si>
  <si>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</si>
  <si>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</si>
  <si>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</si>
  <si>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</si>
  <si>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</si>
  <si>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</si>
  <si>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</si>
  <si>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</si>
  <si>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</si>
  <si>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</si>
  <si>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</si>
  <si>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</si>
  <si>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</si>
  <si>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</si>
  <si>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</si>
  <si>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</si>
  <si>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Исполнение бюджета Усть-Ницинского сельского поселения</t>
  </si>
  <si>
    <t xml:space="preserve">  Налог на доходы физических лиц 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</si>
  <si>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</si>
  <si>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</si>
  <si>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</si>
  <si>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</si>
  <si>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</si>
  <si>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</si>
  <si>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</si>
  <si>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</si>
  <si>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Итого налоговых и неналоговых доходов</t>
  </si>
  <si>
    <t>Прочие доходы от компенсации затрат бюджетов поселений</t>
  </si>
  <si>
    <t xml:space="preserve">Доходы, полученные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 </t>
  </si>
  <si>
    <t>Плата за пользование жилых помещений (плата за наём) муниципального жилищного фонда сельских поселений</t>
  </si>
  <si>
    <t>Невыясненные поступления, зачисляемые в бюджеты сельских поселений</t>
  </si>
  <si>
    <t xml:space="preserve">  Дотации бюджетам сельских поселений на выравнивание уровня бюджетной обеспеченности из бюджетов муниципальных районов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</si>
  <si>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учреждений)</t>
  </si>
  <si>
    <t>Субвенции бюджетам сельских поселениий на осуществление первичного воинского учета органами местного самоуправления поселений, муниципальных и городских округов</t>
  </si>
  <si>
    <t>Субсидии бюджетам сельских поселений на поддержку отрасли культуры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</si>
  <si>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</si>
  <si>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за период с 01.01.2022 по  30.06.2022 года</t>
  </si>
  <si>
    <t>Приложение № 1</t>
  </si>
  <si>
    <t>18210102000010000110</t>
  </si>
  <si>
    <t>18210601030100000110</t>
  </si>
  <si>
    <t>18210606033100000110</t>
  </si>
  <si>
    <t>18210606043100000110</t>
  </si>
  <si>
    <t>92011105025100001120</t>
  </si>
  <si>
    <t>92011105035100001120</t>
  </si>
  <si>
    <t>92011109045100004120</t>
  </si>
  <si>
    <t>92011302995100007130</t>
  </si>
  <si>
    <t>92011406025100000430</t>
  </si>
  <si>
    <t>92011701050100000180</t>
  </si>
  <si>
    <t>90120216001100000150</t>
  </si>
  <si>
    <t>92020225519100000150</t>
  </si>
  <si>
    <t>92020230024100000150</t>
  </si>
  <si>
    <t>92020235118100000150</t>
  </si>
  <si>
    <t>92020235120100000150</t>
  </si>
  <si>
    <t>92020240014100000150</t>
  </si>
  <si>
    <t>92020249999100000150</t>
  </si>
  <si>
    <t>Усть-Ницинского сельского поселения</t>
  </si>
  <si>
    <t xml:space="preserve">к постановлению администрации </t>
  </si>
  <si>
    <t>от 26.07.2022 № 181-НПА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</si>
</sst>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horizontal="right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70" fontId="2" fillId="32" borderId="13" xfId="42" applyFont="1" applyFill="1" applyBorder="1" applyAlignment="1">
      <alignment horizontal="left" vertical="top" shrinkToFit="1"/>
    </xf>
    <xf numFmtId="170" fontId="2" fillId="32" borderId="14" xfId="42" applyFont="1" applyFill="1" applyBorder="1" applyAlignment="1">
      <alignment horizontal="left" vertical="top" shrinkToFit="1"/>
    </xf>
    <xf numFmtId="170" fontId="2" fillId="32" borderId="15" xfId="42" applyFont="1" applyFill="1" applyBorder="1" applyAlignment="1">
      <alignment horizontal="left" vertical="top" shrinkToFi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9" fontId="2" fillId="32" borderId="13" xfId="0" applyNumberFormat="1" applyFont="1" applyFill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GridLines="0" showZeros="0" tabSelected="1" zoomScale="130" zoomScaleNormal="130" zoomScalePageLayoutView="0" workbookViewId="0" topLeftCell="A1">
      <selection activeCell="AL8" sqref="AL8"/>
    </sheetView>
  </sheetViews>
  <sheetFormatPr defaultColWidth="9.00390625" defaultRowHeight="12.75"/>
  <cols>
    <col min="1" max="1" width="21.625" style="0" customWidth="1"/>
    <col min="2" max="2" width="47.625" style="0" customWidth="1"/>
    <col min="3" max="17" width="0" style="0" hidden="1" customWidth="1"/>
    <col min="18" max="18" width="15.625" style="0" customWidth="1"/>
    <col min="19" max="26" width="0" style="0" hidden="1" customWidth="1"/>
    <col min="27" max="27" width="15.625" style="0" customWidth="1"/>
    <col min="28" max="31" width="0" style="0" hidden="1" customWidth="1"/>
    <col min="32" max="33" width="15.625" style="0" customWidth="1"/>
    <col min="34" max="37" width="0" style="0" hidden="1" customWidth="1"/>
  </cols>
  <sheetData>
    <row r="1" spans="1:37" ht="12.7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2.75" customHeight="1">
      <c r="A2" s="17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6"/>
      <c r="AI2" s="16"/>
      <c r="AJ2" s="16"/>
      <c r="AK2" s="16"/>
    </row>
    <row r="3" spans="1:37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 t="s">
        <v>61</v>
      </c>
      <c r="AB3" s="17"/>
      <c r="AC3" s="17"/>
      <c r="AD3" s="17"/>
      <c r="AE3" s="17"/>
      <c r="AF3" s="17"/>
      <c r="AG3" s="17"/>
      <c r="AH3" s="16"/>
      <c r="AI3" s="16"/>
      <c r="AJ3" s="16"/>
      <c r="AK3" s="16"/>
    </row>
    <row r="4" spans="1:37" ht="12.75">
      <c r="A4" s="17" t="s">
        <v>63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5" customHeight="1">
      <c r="A5" s="30" t="s">
        <v>22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"/>
      <c r="AK5" s="2"/>
    </row>
    <row r="6" spans="1:37" ht="15">
      <c r="A6" s="31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"/>
      <c r="AK6" s="3"/>
    </row>
    <row r="7" spans="1:37" ht="12.75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26.25" customHeight="1">
      <c r="A8" s="18" t="s">
        <v>1</v>
      </c>
      <c r="B8" s="18" t="s">
        <v>2</v>
      </c>
      <c r="C8" s="18" t="s">
        <v>3</v>
      </c>
      <c r="D8" s="18" t="s">
        <v>3</v>
      </c>
      <c r="E8" s="18" t="s">
        <v>3</v>
      </c>
      <c r="F8" s="23" t="s">
        <v>4</v>
      </c>
      <c r="G8" s="24"/>
      <c r="H8" s="25"/>
      <c r="I8" s="23" t="s">
        <v>5</v>
      </c>
      <c r="J8" s="24"/>
      <c r="K8" s="25"/>
      <c r="L8" s="18" t="s">
        <v>3</v>
      </c>
      <c r="M8" s="18" t="s">
        <v>3</v>
      </c>
      <c r="N8" s="18" t="s">
        <v>3</v>
      </c>
      <c r="O8" s="18" t="s">
        <v>3</v>
      </c>
      <c r="P8" s="18" t="s">
        <v>3</v>
      </c>
      <c r="Q8" s="18" t="s">
        <v>3</v>
      </c>
      <c r="R8" s="18" t="s">
        <v>6</v>
      </c>
      <c r="S8" s="18" t="s">
        <v>3</v>
      </c>
      <c r="T8" s="18" t="s">
        <v>3</v>
      </c>
      <c r="U8" s="18" t="s">
        <v>3</v>
      </c>
      <c r="V8" s="18" t="s">
        <v>3</v>
      </c>
      <c r="W8" s="18" t="s">
        <v>3</v>
      </c>
      <c r="X8" s="18" t="s">
        <v>3</v>
      </c>
      <c r="Y8" s="23" t="s">
        <v>7</v>
      </c>
      <c r="Z8" s="24"/>
      <c r="AA8" s="25"/>
      <c r="AB8" s="23" t="s">
        <v>8</v>
      </c>
      <c r="AC8" s="24"/>
      <c r="AD8" s="25"/>
      <c r="AE8" s="4" t="s">
        <v>3</v>
      </c>
      <c r="AF8" s="23" t="s">
        <v>9</v>
      </c>
      <c r="AG8" s="25"/>
      <c r="AH8" s="23" t="s">
        <v>10</v>
      </c>
      <c r="AI8" s="25"/>
      <c r="AJ8" s="23" t="s">
        <v>11</v>
      </c>
      <c r="AK8" s="25"/>
    </row>
    <row r="9" spans="1:37" ht="12.75">
      <c r="A9" s="19"/>
      <c r="B9" s="19"/>
      <c r="C9" s="19"/>
      <c r="D9" s="19"/>
      <c r="E9" s="19"/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4" t="s">
        <v>3</v>
      </c>
      <c r="Z9" s="4" t="s">
        <v>3</v>
      </c>
      <c r="AA9" s="4" t="s">
        <v>12</v>
      </c>
      <c r="AB9" s="4" t="s">
        <v>3</v>
      </c>
      <c r="AC9" s="4" t="s">
        <v>3</v>
      </c>
      <c r="AD9" s="4" t="s">
        <v>3</v>
      </c>
      <c r="AE9" s="4"/>
      <c r="AF9" s="4" t="s">
        <v>13</v>
      </c>
      <c r="AG9" s="4" t="s">
        <v>14</v>
      </c>
      <c r="AH9" s="4" t="s">
        <v>3</v>
      </c>
      <c r="AI9" s="4" t="s">
        <v>3</v>
      </c>
      <c r="AJ9" s="4" t="s">
        <v>3</v>
      </c>
      <c r="AK9" s="4" t="s">
        <v>3</v>
      </c>
    </row>
    <row r="10" spans="1:37" ht="17.25" customHeight="1">
      <c r="A10" s="5" t="s">
        <v>44</v>
      </c>
      <c r="B10" s="6" t="s">
        <v>23</v>
      </c>
      <c r="C10" s="5" t="s">
        <v>15</v>
      </c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>
        <v>0</v>
      </c>
      <c r="P10" s="8">
        <v>559000</v>
      </c>
      <c r="Q10" s="8">
        <v>0</v>
      </c>
      <c r="R10" s="8">
        <v>378000</v>
      </c>
      <c r="S10" s="8"/>
      <c r="T10" s="8"/>
      <c r="U10" s="8"/>
      <c r="V10" s="8"/>
      <c r="W10" s="8"/>
      <c r="X10" s="8"/>
      <c r="Y10" s="8"/>
      <c r="Z10" s="8"/>
      <c r="AA10" s="8">
        <v>169456.13</v>
      </c>
      <c r="AB10" s="8">
        <v>0</v>
      </c>
      <c r="AC10" s="8">
        <v>123484.92</v>
      </c>
      <c r="AD10" s="8">
        <v>123484.92</v>
      </c>
      <c r="AE10" s="8">
        <v>123484.92</v>
      </c>
      <c r="AF10" s="8">
        <f aca="true" t="shared" si="0" ref="AF10:AF29">R10-AA10</f>
        <v>208543.87</v>
      </c>
      <c r="AG10" s="9">
        <f aca="true" t="shared" si="1" ref="AG10:AG29">AA10/R10</f>
        <v>0.44829664021164023</v>
      </c>
      <c r="AH10" s="8">
        <v>-123484.92</v>
      </c>
      <c r="AI10" s="9"/>
      <c r="AJ10" s="8">
        <v>0</v>
      </c>
      <c r="AK10" s="9"/>
    </row>
    <row r="11" spans="1:37" ht="27" customHeight="1">
      <c r="A11" s="5" t="str">
        <f>'[1]Документ (1)'!$A$10</f>
        <v>10010302000010000110</v>
      </c>
      <c r="B11" s="6" t="str">
        <f>'[1]Документ (1)'!$B$10</f>
        <v>Акцизы по подакцизным товарам (продукции), производимым на территории РФ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>
        <v>9169000</v>
      </c>
      <c r="S11" s="8"/>
      <c r="T11" s="8"/>
      <c r="U11" s="8"/>
      <c r="V11" s="8"/>
      <c r="W11" s="8"/>
      <c r="X11" s="8"/>
      <c r="Y11" s="8"/>
      <c r="Z11" s="8"/>
      <c r="AA11" s="8">
        <v>5012238.55</v>
      </c>
      <c r="AB11" s="8"/>
      <c r="AC11" s="8"/>
      <c r="AD11" s="8"/>
      <c r="AE11" s="8"/>
      <c r="AF11" s="8">
        <f t="shared" si="0"/>
        <v>4156761.45</v>
      </c>
      <c r="AG11" s="9">
        <f t="shared" si="1"/>
        <v>0.5466505125967935</v>
      </c>
      <c r="AH11" s="8"/>
      <c r="AI11" s="9"/>
      <c r="AJ11" s="8"/>
      <c r="AK11" s="9"/>
    </row>
    <row r="12" spans="1:37" ht="43.5" customHeight="1">
      <c r="A12" s="5" t="s">
        <v>45</v>
      </c>
      <c r="B12" s="6" t="s">
        <v>24</v>
      </c>
      <c r="C12" s="5" t="s">
        <v>16</v>
      </c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>
        <v>0</v>
      </c>
      <c r="P12" s="8">
        <v>346000</v>
      </c>
      <c r="Q12" s="8">
        <v>0</v>
      </c>
      <c r="R12" s="8">
        <v>783000</v>
      </c>
      <c r="S12" s="8"/>
      <c r="T12" s="8"/>
      <c r="U12" s="8"/>
      <c r="V12" s="8"/>
      <c r="W12" s="8"/>
      <c r="X12" s="8"/>
      <c r="Y12" s="8"/>
      <c r="Z12" s="8"/>
      <c r="AA12" s="8">
        <v>84095.97</v>
      </c>
      <c r="AB12" s="8">
        <v>0</v>
      </c>
      <c r="AC12" s="8">
        <v>12479.61</v>
      </c>
      <c r="AD12" s="8">
        <v>12479.61</v>
      </c>
      <c r="AE12" s="8">
        <v>12479.61</v>
      </c>
      <c r="AF12" s="8">
        <f t="shared" si="0"/>
        <v>698904.03</v>
      </c>
      <c r="AG12" s="9">
        <f t="shared" si="1"/>
        <v>0.10740226053639847</v>
      </c>
      <c r="AH12" s="8">
        <v>-12479.61</v>
      </c>
      <c r="AI12" s="9"/>
      <c r="AJ12" s="8">
        <v>0</v>
      </c>
      <c r="AK12" s="9"/>
    </row>
    <row r="13" spans="1:37" ht="39">
      <c r="A13" s="5" t="s">
        <v>46</v>
      </c>
      <c r="B13" s="6" t="s">
        <v>28</v>
      </c>
      <c r="C13" s="5" t="s">
        <v>17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0</v>
      </c>
      <c r="P13" s="8">
        <v>129000</v>
      </c>
      <c r="Q13" s="8">
        <v>0</v>
      </c>
      <c r="R13" s="8">
        <v>344000</v>
      </c>
      <c r="S13" s="8"/>
      <c r="T13" s="8"/>
      <c r="U13" s="8"/>
      <c r="V13" s="8"/>
      <c r="W13" s="8"/>
      <c r="X13" s="8"/>
      <c r="Y13" s="8"/>
      <c r="Z13" s="8"/>
      <c r="AA13" s="8">
        <v>385026.16</v>
      </c>
      <c r="AB13" s="8">
        <v>0</v>
      </c>
      <c r="AC13" s="8">
        <v>254878.93</v>
      </c>
      <c r="AD13" s="8">
        <v>254878.93</v>
      </c>
      <c r="AE13" s="8">
        <v>254878.93</v>
      </c>
      <c r="AF13" s="8">
        <f t="shared" si="0"/>
        <v>-41026.159999999974</v>
      </c>
      <c r="AG13" s="9">
        <f t="shared" si="1"/>
        <v>1.1192620930232557</v>
      </c>
      <c r="AH13" s="8">
        <v>-254878.93</v>
      </c>
      <c r="AI13" s="9"/>
      <c r="AJ13" s="8">
        <v>0</v>
      </c>
      <c r="AK13" s="9"/>
    </row>
    <row r="14" spans="1:37" ht="39">
      <c r="A14" s="5" t="s">
        <v>47</v>
      </c>
      <c r="B14" s="6" t="s">
        <v>29</v>
      </c>
      <c r="C14" s="5" t="s">
        <v>18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74000</v>
      </c>
      <c r="Q14" s="8">
        <v>0</v>
      </c>
      <c r="R14" s="8">
        <v>1733000</v>
      </c>
      <c r="S14" s="8"/>
      <c r="T14" s="8"/>
      <c r="U14" s="8"/>
      <c r="V14" s="8"/>
      <c r="W14" s="8"/>
      <c r="X14" s="8"/>
      <c r="Y14" s="8"/>
      <c r="Z14" s="8"/>
      <c r="AA14" s="8">
        <v>146113.5</v>
      </c>
      <c r="AB14" s="8">
        <v>0</v>
      </c>
      <c r="AC14" s="8">
        <v>41648</v>
      </c>
      <c r="AD14" s="8">
        <v>41648</v>
      </c>
      <c r="AE14" s="8">
        <v>41648</v>
      </c>
      <c r="AF14" s="8">
        <f t="shared" si="0"/>
        <v>1586886.5</v>
      </c>
      <c r="AG14" s="9">
        <f t="shared" si="1"/>
        <v>0.08431246393537219</v>
      </c>
      <c r="AH14" s="8">
        <v>-41648</v>
      </c>
      <c r="AI14" s="9"/>
      <c r="AJ14" s="8">
        <v>0</v>
      </c>
      <c r="AK14" s="9"/>
    </row>
    <row r="15" spans="1:37" ht="79.5" customHeight="1">
      <c r="A15" s="5" t="s">
        <v>48</v>
      </c>
      <c r="B15" s="6" t="s">
        <v>34</v>
      </c>
      <c r="C15" s="5"/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/>
      <c r="P15" s="8"/>
      <c r="Q15" s="8"/>
      <c r="R15" s="8">
        <v>25500</v>
      </c>
      <c r="S15" s="8"/>
      <c r="T15" s="8"/>
      <c r="U15" s="8"/>
      <c r="V15" s="8"/>
      <c r="W15" s="8"/>
      <c r="X15" s="8"/>
      <c r="Y15" s="8"/>
      <c r="Z15" s="8"/>
      <c r="AA15" s="8">
        <v>1874.02</v>
      </c>
      <c r="AB15" s="8"/>
      <c r="AC15" s="8"/>
      <c r="AD15" s="8"/>
      <c r="AE15" s="8"/>
      <c r="AF15" s="8">
        <f t="shared" si="0"/>
        <v>23625.98</v>
      </c>
      <c r="AG15" s="9">
        <f t="shared" si="1"/>
        <v>0.07349098039215686</v>
      </c>
      <c r="AH15" s="8"/>
      <c r="AI15" s="9"/>
      <c r="AJ15" s="8"/>
      <c r="AK15" s="9"/>
    </row>
    <row r="16" spans="1:37" ht="102" customHeight="1">
      <c r="A16" s="5" t="s">
        <v>49</v>
      </c>
      <c r="B16" s="6" t="s">
        <v>25</v>
      </c>
      <c r="C16" s="5" t="s">
        <v>19</v>
      </c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>
        <v>0</v>
      </c>
      <c r="P16" s="8">
        <v>52000</v>
      </c>
      <c r="Q16" s="8">
        <v>0</v>
      </c>
      <c r="R16" s="8">
        <v>60000</v>
      </c>
      <c r="S16" s="8"/>
      <c r="T16" s="8"/>
      <c r="U16" s="8"/>
      <c r="V16" s="8"/>
      <c r="W16" s="8"/>
      <c r="X16" s="8"/>
      <c r="Y16" s="8"/>
      <c r="Z16" s="8"/>
      <c r="AA16" s="8">
        <v>24221.79</v>
      </c>
      <c r="AB16" s="8">
        <v>0</v>
      </c>
      <c r="AC16" s="8">
        <v>9696.24</v>
      </c>
      <c r="AD16" s="8">
        <v>9696.24</v>
      </c>
      <c r="AE16" s="8">
        <v>9696.24</v>
      </c>
      <c r="AF16" s="8">
        <f t="shared" si="0"/>
        <v>35778.21</v>
      </c>
      <c r="AG16" s="9">
        <f t="shared" si="1"/>
        <v>0.4036965</v>
      </c>
      <c r="AH16" s="8">
        <v>-9696.24</v>
      </c>
      <c r="AI16" s="9"/>
      <c r="AJ16" s="8">
        <v>0</v>
      </c>
      <c r="AK16" s="9"/>
    </row>
    <row r="17" spans="1:37" ht="42.75" customHeight="1">
      <c r="A17" s="5" t="s">
        <v>50</v>
      </c>
      <c r="B17" s="6" t="s">
        <v>35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45000</v>
      </c>
      <c r="S17" s="8"/>
      <c r="T17" s="8"/>
      <c r="U17" s="8"/>
      <c r="V17" s="8"/>
      <c r="W17" s="8"/>
      <c r="X17" s="8"/>
      <c r="Y17" s="8"/>
      <c r="Z17" s="8"/>
      <c r="AA17" s="8">
        <v>11900</v>
      </c>
      <c r="AB17" s="8"/>
      <c r="AC17" s="8"/>
      <c r="AD17" s="8"/>
      <c r="AE17" s="8"/>
      <c r="AF17" s="8">
        <f t="shared" si="0"/>
        <v>33100</v>
      </c>
      <c r="AG17" s="9">
        <f t="shared" si="1"/>
        <v>0.2644444444444444</v>
      </c>
      <c r="AH17" s="8"/>
      <c r="AI17" s="9"/>
      <c r="AJ17" s="8"/>
      <c r="AK17" s="9"/>
    </row>
    <row r="18" spans="1:37" ht="31.5" customHeight="1">
      <c r="A18" s="5" t="s">
        <v>51</v>
      </c>
      <c r="B18" s="6" t="s">
        <v>33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42000</v>
      </c>
      <c r="S18" s="8"/>
      <c r="T18" s="8"/>
      <c r="U18" s="8"/>
      <c r="V18" s="8"/>
      <c r="W18" s="8"/>
      <c r="X18" s="8"/>
      <c r="Y18" s="8"/>
      <c r="Z18" s="8"/>
      <c r="AA18" s="8">
        <v>3502.63</v>
      </c>
      <c r="AB18" s="8"/>
      <c r="AC18" s="8"/>
      <c r="AD18" s="8"/>
      <c r="AE18" s="8"/>
      <c r="AF18" s="8">
        <f t="shared" si="0"/>
        <v>38497.37</v>
      </c>
      <c r="AG18" s="9">
        <f t="shared" si="1"/>
        <v>0.08339595238095239</v>
      </c>
      <c r="AH18" s="8"/>
      <c r="AI18" s="9"/>
      <c r="AJ18" s="8"/>
      <c r="AK18" s="9"/>
    </row>
    <row r="19" spans="1:37" ht="59.25" customHeight="1">
      <c r="A19" s="5" t="s">
        <v>52</v>
      </c>
      <c r="B19" s="6" t="s">
        <v>38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16000</v>
      </c>
      <c r="S19" s="8"/>
      <c r="T19" s="8"/>
      <c r="U19" s="8"/>
      <c r="V19" s="8"/>
      <c r="W19" s="8"/>
      <c r="X19" s="8"/>
      <c r="Y19" s="8"/>
      <c r="Z19" s="8"/>
      <c r="AA19" s="8">
        <v>24987</v>
      </c>
      <c r="AB19" s="8"/>
      <c r="AC19" s="8"/>
      <c r="AD19" s="8"/>
      <c r="AE19" s="8"/>
      <c r="AF19" s="8">
        <f t="shared" si="0"/>
        <v>-8987</v>
      </c>
      <c r="AG19" s="9">
        <f t="shared" si="1"/>
        <v>1.5616875</v>
      </c>
      <c r="AH19" s="8"/>
      <c r="AI19" s="9"/>
      <c r="AJ19" s="8"/>
      <c r="AK19" s="9"/>
    </row>
    <row r="20" spans="1:37" ht="31.5" customHeight="1">
      <c r="A20" s="5" t="s">
        <v>53</v>
      </c>
      <c r="B20" s="6" t="s">
        <v>36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f>R20-AA20</f>
        <v>0</v>
      </c>
      <c r="AG20" s="9" t="e">
        <f>AA20/R20</f>
        <v>#DIV/0!</v>
      </c>
      <c r="AH20" s="8"/>
      <c r="AI20" s="9"/>
      <c r="AJ20" s="8"/>
      <c r="AK20" s="9"/>
    </row>
    <row r="21" spans="1:37" ht="12.75">
      <c r="A21" s="28" t="s">
        <v>32</v>
      </c>
      <c r="B21" s="29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13">
        <f>SUM(R10:R20)</f>
        <v>12595500</v>
      </c>
      <c r="S21" s="13"/>
      <c r="T21" s="13"/>
      <c r="U21" s="13"/>
      <c r="V21" s="13"/>
      <c r="W21" s="13"/>
      <c r="X21" s="13"/>
      <c r="Y21" s="13"/>
      <c r="Z21" s="13"/>
      <c r="AA21" s="13">
        <f>SUM(AA10:AA20)</f>
        <v>5863415.749999999</v>
      </c>
      <c r="AB21" s="13"/>
      <c r="AC21" s="13"/>
      <c r="AD21" s="13"/>
      <c r="AE21" s="13"/>
      <c r="AF21" s="13">
        <f>R21-AA21</f>
        <v>6732084.250000001</v>
      </c>
      <c r="AG21" s="14">
        <f>AA21/R21</f>
        <v>0.4655167123178912</v>
      </c>
      <c r="AH21" s="8"/>
      <c r="AI21" s="9"/>
      <c r="AJ21" s="8"/>
      <c r="AK21" s="9"/>
    </row>
    <row r="22" spans="1:37" ht="41.25" customHeight="1">
      <c r="A22" s="5" t="s">
        <v>54</v>
      </c>
      <c r="B22" s="6" t="s">
        <v>37</v>
      </c>
      <c r="C22" s="5" t="s">
        <v>20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11550000</v>
      </c>
      <c r="Q22" s="8">
        <v>0</v>
      </c>
      <c r="R22" s="8">
        <v>4971900</v>
      </c>
      <c r="S22" s="8"/>
      <c r="T22" s="8"/>
      <c r="U22" s="8"/>
      <c r="V22" s="8"/>
      <c r="W22" s="8"/>
      <c r="X22" s="8"/>
      <c r="Y22" s="8"/>
      <c r="Z22" s="8"/>
      <c r="AA22" s="8">
        <v>2484000</v>
      </c>
      <c r="AB22" s="8">
        <v>0</v>
      </c>
      <c r="AC22" s="8">
        <v>3300000</v>
      </c>
      <c r="AD22" s="8">
        <v>3300000</v>
      </c>
      <c r="AE22" s="8">
        <v>3300000</v>
      </c>
      <c r="AF22" s="8">
        <f t="shared" si="0"/>
        <v>2487900</v>
      </c>
      <c r="AG22" s="9">
        <f t="shared" si="1"/>
        <v>0.49960779581246606</v>
      </c>
      <c r="AH22" s="8">
        <v>-3300000</v>
      </c>
      <c r="AI22" s="9"/>
      <c r="AJ22" s="8">
        <v>0</v>
      </c>
      <c r="AK22" s="9"/>
    </row>
    <row r="23" spans="1:37" ht="41.25" customHeight="1">
      <c r="A23" s="5" t="s">
        <v>55</v>
      </c>
      <c r="B23" s="6" t="s">
        <v>40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96000</v>
      </c>
      <c r="S23" s="8"/>
      <c r="T23" s="8"/>
      <c r="U23" s="8"/>
      <c r="V23" s="8"/>
      <c r="W23" s="8"/>
      <c r="X23" s="8"/>
      <c r="Y23" s="8"/>
      <c r="Z23" s="8"/>
      <c r="AA23" s="8">
        <v>96000</v>
      </c>
      <c r="AB23" s="8"/>
      <c r="AC23" s="8"/>
      <c r="AD23" s="8"/>
      <c r="AE23" s="8"/>
      <c r="AF23" s="8">
        <f t="shared" si="0"/>
        <v>0</v>
      </c>
      <c r="AG23" s="9">
        <f t="shared" si="1"/>
        <v>1</v>
      </c>
      <c r="AH23" s="8"/>
      <c r="AI23" s="9"/>
      <c r="AJ23" s="8"/>
      <c r="AK23" s="9"/>
    </row>
    <row r="24" spans="1:37" ht="39" customHeight="1">
      <c r="A24" s="5" t="s">
        <v>56</v>
      </c>
      <c r="B24" s="6" t="s">
        <v>27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200</v>
      </c>
      <c r="S24" s="8"/>
      <c r="T24" s="8"/>
      <c r="U24" s="8"/>
      <c r="V24" s="8"/>
      <c r="W24" s="8"/>
      <c r="X24" s="8"/>
      <c r="Y24" s="8"/>
      <c r="Z24" s="8"/>
      <c r="AA24" s="8">
        <v>200</v>
      </c>
      <c r="AB24" s="8"/>
      <c r="AC24" s="8"/>
      <c r="AD24" s="8"/>
      <c r="AE24" s="8"/>
      <c r="AF24" s="8">
        <f t="shared" si="0"/>
        <v>0</v>
      </c>
      <c r="AG24" s="9">
        <f t="shared" si="1"/>
        <v>1</v>
      </c>
      <c r="AH24" s="8"/>
      <c r="AI24" s="9"/>
      <c r="AJ24" s="8"/>
      <c r="AK24" s="9"/>
    </row>
    <row r="25" spans="1:37" ht="53.25" customHeight="1">
      <c r="A25" s="5" t="s">
        <v>57</v>
      </c>
      <c r="B25" s="6" t="s">
        <v>39</v>
      </c>
      <c r="C25" s="5" t="s">
        <v>21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0</v>
      </c>
      <c r="P25" s="8">
        <v>0</v>
      </c>
      <c r="Q25" s="8">
        <v>205000</v>
      </c>
      <c r="R25" s="8">
        <v>302800</v>
      </c>
      <c r="S25" s="8"/>
      <c r="T25" s="8"/>
      <c r="U25" s="8"/>
      <c r="V25" s="8"/>
      <c r="W25" s="8"/>
      <c r="X25" s="8"/>
      <c r="Y25" s="8"/>
      <c r="Z25" s="8"/>
      <c r="AA25" s="8">
        <v>137146.7</v>
      </c>
      <c r="AB25" s="8">
        <v>0</v>
      </c>
      <c r="AC25" s="8">
        <v>124500</v>
      </c>
      <c r="AD25" s="8">
        <v>124500</v>
      </c>
      <c r="AE25" s="8">
        <v>124500</v>
      </c>
      <c r="AF25" s="8">
        <f t="shared" si="0"/>
        <v>165653.3</v>
      </c>
      <c r="AG25" s="9">
        <f t="shared" si="1"/>
        <v>0.45292833553500667</v>
      </c>
      <c r="AH25" s="8">
        <v>-124500</v>
      </c>
      <c r="AI25" s="9"/>
      <c r="AJ25" s="8">
        <v>0</v>
      </c>
      <c r="AK25" s="9"/>
    </row>
    <row r="26" spans="1:37" ht="66.75" customHeight="1">
      <c r="A26" s="5" t="s">
        <v>58</v>
      </c>
      <c r="B26" s="6" t="s">
        <v>30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11600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f t="shared" si="0"/>
        <v>11600</v>
      </c>
      <c r="AG26" s="9">
        <f t="shared" si="1"/>
        <v>0</v>
      </c>
      <c r="AH26" s="8"/>
      <c r="AI26" s="9"/>
      <c r="AJ26" s="8"/>
      <c r="AK26" s="9"/>
    </row>
    <row r="27" spans="1:37" ht="66.75" customHeight="1">
      <c r="A27" s="5" t="s">
        <v>59</v>
      </c>
      <c r="B27" s="6" t="s">
        <v>41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3742700</v>
      </c>
      <c r="S27" s="8"/>
      <c r="T27" s="8"/>
      <c r="U27" s="8"/>
      <c r="V27" s="8"/>
      <c r="W27" s="8"/>
      <c r="X27" s="8"/>
      <c r="Y27" s="8"/>
      <c r="Z27" s="8"/>
      <c r="AA27" s="8">
        <v>1735175</v>
      </c>
      <c r="AB27" s="8"/>
      <c r="AC27" s="8"/>
      <c r="AD27" s="8"/>
      <c r="AE27" s="8"/>
      <c r="AF27" s="8">
        <f t="shared" si="0"/>
        <v>2007525</v>
      </c>
      <c r="AG27" s="9">
        <f t="shared" si="1"/>
        <v>0.4636158388329281</v>
      </c>
      <c r="AH27" s="8"/>
      <c r="AI27" s="9"/>
      <c r="AJ27" s="8"/>
      <c r="AK27" s="9"/>
    </row>
    <row r="28" spans="1:37" ht="28.5" customHeight="1">
      <c r="A28" s="5" t="s">
        <v>60</v>
      </c>
      <c r="B28" s="6" t="s">
        <v>26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8">
        <v>59716793</v>
      </c>
      <c r="S28" s="8"/>
      <c r="T28" s="8"/>
      <c r="U28" s="8"/>
      <c r="V28" s="8"/>
      <c r="W28" s="8"/>
      <c r="X28" s="8"/>
      <c r="Y28" s="8"/>
      <c r="Z28" s="8"/>
      <c r="AA28" s="8">
        <v>27767900</v>
      </c>
      <c r="AB28" s="8"/>
      <c r="AC28" s="8"/>
      <c r="AD28" s="8"/>
      <c r="AE28" s="8"/>
      <c r="AF28" s="8">
        <f t="shared" si="0"/>
        <v>31948893</v>
      </c>
      <c r="AG28" s="9">
        <f t="shared" si="1"/>
        <v>0.46499315527543483</v>
      </c>
      <c r="AH28" s="8"/>
      <c r="AI28" s="9"/>
      <c r="AJ28" s="8"/>
      <c r="AK28" s="9"/>
    </row>
    <row r="29" spans="1:37" ht="28.5" customHeight="1">
      <c r="A29" s="20" t="s">
        <v>31</v>
      </c>
      <c r="B29" s="21"/>
      <c r="C29" s="21"/>
      <c r="D29" s="21"/>
      <c r="E29" s="21"/>
      <c r="F29" s="21"/>
      <c r="G29" s="21"/>
      <c r="H29" s="22"/>
      <c r="I29" s="10"/>
      <c r="J29" s="10"/>
      <c r="K29" s="10"/>
      <c r="L29" s="10"/>
      <c r="M29" s="10"/>
      <c r="N29" s="10"/>
      <c r="O29" s="11">
        <v>0</v>
      </c>
      <c r="P29" s="11">
        <v>16117000</v>
      </c>
      <c r="Q29" s="11">
        <v>2000000</v>
      </c>
      <c r="R29" s="13">
        <f>SUM(R21:R28)</f>
        <v>81437493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100121.18</v>
      </c>
      <c r="Z29" s="13">
        <v>5736634.84</v>
      </c>
      <c r="AA29" s="13">
        <f>SUM(AA21:AA28)</f>
        <v>38083837.45</v>
      </c>
      <c r="AB29" s="13">
        <v>100121.18</v>
      </c>
      <c r="AC29" s="13">
        <v>5736634.84</v>
      </c>
      <c r="AD29" s="13">
        <v>5636513.66</v>
      </c>
      <c r="AE29" s="13">
        <v>5636513.66</v>
      </c>
      <c r="AF29" s="13">
        <f t="shared" si="0"/>
        <v>43353655.55</v>
      </c>
      <c r="AG29" s="14">
        <f t="shared" si="1"/>
        <v>0.4676450127215974</v>
      </c>
      <c r="AH29" s="11">
        <v>-5636513.66</v>
      </c>
      <c r="AI29" s="12"/>
      <c r="AJ29" s="11">
        <v>0</v>
      </c>
      <c r="AK29" s="12"/>
    </row>
    <row r="30" spans="1:37" ht="21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7"/>
      <c r="AF30" s="27"/>
      <c r="AG30" s="27"/>
      <c r="AH30" s="1"/>
      <c r="AI30" s="1"/>
      <c r="AJ30" s="1"/>
      <c r="AK30" s="1"/>
    </row>
    <row r="31" ht="24" customHeight="1">
      <c r="A31" s="15"/>
    </row>
    <row r="32" ht="3" customHeight="1"/>
  </sheetData>
  <sheetProtection/>
  <mergeCells count="35">
    <mergeCell ref="AH8:AI8"/>
    <mergeCell ref="U8:U9"/>
    <mergeCell ref="S8:S9"/>
    <mergeCell ref="T8:T9"/>
    <mergeCell ref="N8:N9"/>
    <mergeCell ref="P8:P9"/>
    <mergeCell ref="A1:AK1"/>
    <mergeCell ref="A4:AK4"/>
    <mergeCell ref="A5:AI5"/>
    <mergeCell ref="A6:AI6"/>
    <mergeCell ref="A7:AK7"/>
    <mergeCell ref="AJ8:AK8"/>
    <mergeCell ref="V8:V9"/>
    <mergeCell ref="W8:W9"/>
    <mergeCell ref="O8:O9"/>
    <mergeCell ref="M8:M9"/>
    <mergeCell ref="A30:AG30"/>
    <mergeCell ref="A21:B21"/>
    <mergeCell ref="C8:C9"/>
    <mergeCell ref="D8:D9"/>
    <mergeCell ref="E8:E9"/>
    <mergeCell ref="F8:H8"/>
    <mergeCell ref="A8:A9"/>
    <mergeCell ref="I8:K8"/>
    <mergeCell ref="L8:L9"/>
    <mergeCell ref="AB8:AD8"/>
    <mergeCell ref="A2:AG2"/>
    <mergeCell ref="B8:B9"/>
    <mergeCell ref="X8:X9"/>
    <mergeCell ref="A29:H29"/>
    <mergeCell ref="Q8:Q9"/>
    <mergeCell ref="R8:R9"/>
    <mergeCell ref="Y8:AA8"/>
    <mergeCell ref="AF8:AG8"/>
    <mergeCell ref="AA3:AG3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76</cp:lastModifiedBy>
  <cp:lastPrinted>2022-06-03T04:15:57Z</cp:lastPrinted>
  <dcterms:created xsi:type="dcterms:W3CDTF">2010-05-06T05:27:42Z</dcterms:created>
  <dcterms:modified xsi:type="dcterms:W3CDTF">2022-07-28T07:03:31Z</dcterms:modified>
  <cp:category/>
  <cp:version/>
  <cp:contentType/>
  <cp:contentStatus/>
</cp:coreProperties>
</file>