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2" windowWidth="9996" windowHeight="8052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<sst xmlns="http://schemas.openxmlformats.org/spreadsheetml/2006/main" count="92" uniqueCount="62">
  <si>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</si>
  <si>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</si>
  <si>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</si>
  <si>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</si>
  <si>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</si>
  <si>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</si>
  <si>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</si>
  <si>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</si>
  <si>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</si>
  <si>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</si>
  <si>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</si>
  <si>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</si>
  <si>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</si>
  <si>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</si>
  <si>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</si>
  <si>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</si>
  <si>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</si>
  <si>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</si>
  <si>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</si>
  <si>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</si>
  <si>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</si>
  <si>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</si>
  <si>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</si>
  <si>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</si>
  <si>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</si>
  <si>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</si>
  <si>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</si>
  <si>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</si>
  <si>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</si>
  <si>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</si>
  <si>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</si>
  <si>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</si>
  <si>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</si>
  <si>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</si>
  <si>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</si>
  <si>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</si>
  <si>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</si>
  <si>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</si>
  <si>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учреждений)</t>
  </si>
  <si>
    <t>Субвенции бюджетам сельских поселениий на осуществление первичного воинского учета органами местного самоуправления поселений, муниципальных и городских округов</t>
  </si>
  <si>
    <t>за период с 01.01.2022 по  31.03.2022 года</t>
  </si>
  <si>
    <t>Субсидии бюджетам сельских поселений на поддержку отрасли культуры</t>
  </si>
  <si>
    <t>Приложение №1</t>
  </si>
  <si>
    <t>18210102000010000110</t>
  </si>
  <si>
    <t>18210601030100000110</t>
  </si>
  <si>
    <t>18210606033100000110</t>
  </si>
  <si>
    <t>18210606043100000110</t>
  </si>
  <si>
    <t>92011105025100001120</t>
  </si>
  <si>
    <t>92011105035100001120</t>
  </si>
  <si>
    <t>92011109045100004120</t>
  </si>
  <si>
    <t>92011302995100007130</t>
  </si>
  <si>
    <t>92011406025100000430</t>
  </si>
  <si>
    <t>92011701050100000180</t>
  </si>
  <si>
    <t>90120216001100000150</t>
  </si>
  <si>
    <t>92020225519100000150</t>
  </si>
  <si>
    <t>92020230024100000150</t>
  </si>
  <si>
    <t>92020235118100000150</t>
  </si>
  <si>
    <t>92020235120100000150</t>
  </si>
  <si>
    <t>92020249999100000150</t>
  </si>
  <si>
    <t>Усть-Ницинского сельского поселения</t>
  </si>
  <si>
    <t xml:space="preserve">к постановлению администрации </t>
  </si>
  <si>
    <t>от 22.04.2022 № 100-НПА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</si>
</sst>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5" xfId="0" applyFill="1" applyBorder="1" applyAlignment="1">
      <alignment horizontal="right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1" xfId="0" applyNumberFormat="1" applyFont="1" applyFill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/>
    </xf>
    <xf numFmtId="0" fontId="0" fillId="32" borderId="16" xfId="0" applyFill="1" applyBorder="1" applyAlignment="1">
      <alignment horizontal="center" vertical="center" wrapText="1"/>
    </xf>
    <xf numFmtId="170" fontId="2" fillId="32" borderId="11" xfId="42" applyFont="1" applyFill="1" applyBorder="1" applyAlignment="1">
      <alignment horizontal="left" vertical="top" shrinkToFit="1"/>
    </xf>
    <xf numFmtId="170" fontId="2" fillId="32" borderId="16" xfId="42" applyFont="1" applyFill="1" applyBorder="1" applyAlignment="1">
      <alignment horizontal="left" vertical="top" shrinkToFit="1"/>
    </xf>
    <xf numFmtId="170" fontId="2" fillId="32" borderId="12" xfId="42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1"/>
  <sheetViews>
    <sheetView showGridLines="0" showZeros="0" tabSelected="1" zoomScale="130" zoomScaleNormal="130" zoomScalePageLayoutView="0" workbookViewId="0" topLeftCell="A28">
      <selection activeCell="AM12" sqref="AM12"/>
    </sheetView>
  </sheetViews>
  <sheetFormatPr defaultColWidth="9.00390625" defaultRowHeight="12.75"/>
  <cols>
    <col min="1" max="1" width="21.625" style="0" customWidth="1"/>
    <col min="2" max="2" width="47.625" style="0" customWidth="1"/>
    <col min="3" max="17" width="0" style="0" hidden="1" customWidth="1"/>
    <col min="18" max="18" width="15.625" style="0" customWidth="1"/>
    <col min="19" max="26" width="0" style="0" hidden="1" customWidth="1"/>
    <col min="27" max="27" width="15.625" style="0" customWidth="1"/>
    <col min="28" max="31" width="0" style="0" hidden="1" customWidth="1"/>
    <col min="32" max="33" width="15.625" style="0" customWidth="1"/>
    <col min="34" max="37" width="0" style="0" hidden="1" customWidth="1"/>
  </cols>
  <sheetData>
    <row r="2" spans="32:33" ht="12.75">
      <c r="AF2" s="17" t="s">
        <v>42</v>
      </c>
      <c r="AG2" s="17"/>
    </row>
    <row r="3" spans="1:37" ht="12.75" customHeight="1">
      <c r="A3" s="22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2" t="s">
        <v>59</v>
      </c>
      <c r="AB4" s="22"/>
      <c r="AC4" s="22"/>
      <c r="AD4" s="22"/>
      <c r="AE4" s="22"/>
      <c r="AF4" s="22"/>
      <c r="AG4" s="22"/>
      <c r="AH4" s="16"/>
      <c r="AI4" s="16"/>
      <c r="AJ4" s="16"/>
      <c r="AK4" s="16"/>
    </row>
    <row r="5" spans="1:37" ht="12.75">
      <c r="A5" s="22" t="s">
        <v>61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5" customHeight="1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"/>
      <c r="AK6" s="2"/>
    </row>
    <row r="7" spans="1:37" ht="15">
      <c r="A7" s="24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3"/>
      <c r="AK7" s="3"/>
    </row>
    <row r="8" spans="1:37" ht="12.75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26.25" customHeight="1">
      <c r="A9" s="20" t="s">
        <v>1</v>
      </c>
      <c r="B9" s="20" t="s">
        <v>2</v>
      </c>
      <c r="C9" s="20" t="s">
        <v>3</v>
      </c>
      <c r="D9" s="20" t="s">
        <v>3</v>
      </c>
      <c r="E9" s="20" t="s">
        <v>3</v>
      </c>
      <c r="F9" s="18" t="s">
        <v>4</v>
      </c>
      <c r="G9" s="30"/>
      <c r="H9" s="19"/>
      <c r="I9" s="18" t="s">
        <v>5</v>
      </c>
      <c r="J9" s="30"/>
      <c r="K9" s="19"/>
      <c r="L9" s="20" t="s">
        <v>3</v>
      </c>
      <c r="M9" s="20" t="s">
        <v>3</v>
      </c>
      <c r="N9" s="20" t="s">
        <v>3</v>
      </c>
      <c r="O9" s="20" t="s">
        <v>3</v>
      </c>
      <c r="P9" s="20" t="s">
        <v>3</v>
      </c>
      <c r="Q9" s="20" t="s">
        <v>3</v>
      </c>
      <c r="R9" s="20" t="s">
        <v>6</v>
      </c>
      <c r="S9" s="20" t="s">
        <v>3</v>
      </c>
      <c r="T9" s="20" t="s">
        <v>3</v>
      </c>
      <c r="U9" s="20" t="s">
        <v>3</v>
      </c>
      <c r="V9" s="20" t="s">
        <v>3</v>
      </c>
      <c r="W9" s="20" t="s">
        <v>3</v>
      </c>
      <c r="X9" s="20" t="s">
        <v>3</v>
      </c>
      <c r="Y9" s="18" t="s">
        <v>7</v>
      </c>
      <c r="Z9" s="30"/>
      <c r="AA9" s="19"/>
      <c r="AB9" s="18" t="s">
        <v>8</v>
      </c>
      <c r="AC9" s="30"/>
      <c r="AD9" s="19"/>
      <c r="AE9" s="4" t="s">
        <v>3</v>
      </c>
      <c r="AF9" s="18" t="s">
        <v>9</v>
      </c>
      <c r="AG9" s="19"/>
      <c r="AH9" s="18" t="s">
        <v>10</v>
      </c>
      <c r="AI9" s="19"/>
      <c r="AJ9" s="18" t="s">
        <v>11</v>
      </c>
      <c r="AK9" s="19"/>
    </row>
    <row r="10" spans="1:37" ht="12.75">
      <c r="A10" s="21"/>
      <c r="B10" s="21"/>
      <c r="C10" s="21"/>
      <c r="D10" s="21"/>
      <c r="E10" s="21"/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4" t="s">
        <v>3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" t="s">
        <v>3</v>
      </c>
      <c r="Z10" s="4" t="s">
        <v>3</v>
      </c>
      <c r="AA10" s="4" t="s">
        <v>12</v>
      </c>
      <c r="AB10" s="4" t="s">
        <v>3</v>
      </c>
      <c r="AC10" s="4" t="s">
        <v>3</v>
      </c>
      <c r="AD10" s="4" t="s">
        <v>3</v>
      </c>
      <c r="AE10" s="4"/>
      <c r="AF10" s="4" t="s">
        <v>13</v>
      </c>
      <c r="AG10" s="4" t="s">
        <v>14</v>
      </c>
      <c r="AH10" s="4" t="s">
        <v>3</v>
      </c>
      <c r="AI10" s="4" t="s">
        <v>3</v>
      </c>
      <c r="AJ10" s="4" t="s">
        <v>3</v>
      </c>
      <c r="AK10" s="4" t="s">
        <v>3</v>
      </c>
    </row>
    <row r="11" spans="1:37" ht="17.25" customHeight="1">
      <c r="A11" s="5" t="s">
        <v>43</v>
      </c>
      <c r="B11" s="6" t="s">
        <v>23</v>
      </c>
      <c r="C11" s="5" t="s">
        <v>15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0</v>
      </c>
      <c r="P11" s="8">
        <v>559000</v>
      </c>
      <c r="Q11" s="8">
        <v>0</v>
      </c>
      <c r="R11" s="8">
        <v>378000</v>
      </c>
      <c r="S11" s="8"/>
      <c r="T11" s="8"/>
      <c r="U11" s="8"/>
      <c r="V11" s="8"/>
      <c r="W11" s="8"/>
      <c r="X11" s="8"/>
      <c r="Y11" s="8"/>
      <c r="Z11" s="8"/>
      <c r="AA11" s="8">
        <v>55393.92</v>
      </c>
      <c r="AB11" s="8">
        <v>0</v>
      </c>
      <c r="AC11" s="8">
        <v>123484.92</v>
      </c>
      <c r="AD11" s="8">
        <v>123484.92</v>
      </c>
      <c r="AE11" s="8">
        <v>123484.92</v>
      </c>
      <c r="AF11" s="8">
        <f aca="true" t="shared" si="0" ref="AF11:AF29">R11-AA11</f>
        <v>322606.08</v>
      </c>
      <c r="AG11" s="9">
        <f aca="true" t="shared" si="1" ref="AG11:AG29">AA11/R11</f>
        <v>0.1465447619047619</v>
      </c>
      <c r="AH11" s="8">
        <v>-123484.92</v>
      </c>
      <c r="AI11" s="9"/>
      <c r="AJ11" s="8">
        <v>0</v>
      </c>
      <c r="AK11" s="9"/>
    </row>
    <row r="12" spans="1:37" ht="27" customHeight="1">
      <c r="A12" s="5" t="str">
        <f>'[1]Документ (1)'!$A$10</f>
        <v>10010302000010000110</v>
      </c>
      <c r="B12" s="6" t="str">
        <f>'[1]Документ (1)'!$B$10</f>
        <v>Акцизы по подакцизным товарам (продукции), производимым на территории РФ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9169000</v>
      </c>
      <c r="S12" s="8"/>
      <c r="T12" s="8"/>
      <c r="U12" s="8"/>
      <c r="V12" s="8"/>
      <c r="W12" s="8"/>
      <c r="X12" s="8"/>
      <c r="Y12" s="8"/>
      <c r="Z12" s="8"/>
      <c r="AA12" s="8">
        <v>2386885.28</v>
      </c>
      <c r="AB12" s="8"/>
      <c r="AC12" s="8"/>
      <c r="AD12" s="8"/>
      <c r="AE12" s="8"/>
      <c r="AF12" s="8">
        <f t="shared" si="0"/>
        <v>6782114.720000001</v>
      </c>
      <c r="AG12" s="9">
        <f t="shared" si="1"/>
        <v>0.2603212215072527</v>
      </c>
      <c r="AH12" s="8"/>
      <c r="AI12" s="9"/>
      <c r="AJ12" s="8"/>
      <c r="AK12" s="9"/>
    </row>
    <row r="13" spans="1:37" ht="43.5" customHeight="1">
      <c r="A13" s="5" t="s">
        <v>44</v>
      </c>
      <c r="B13" s="6" t="s">
        <v>24</v>
      </c>
      <c r="C13" s="5" t="s">
        <v>16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346000</v>
      </c>
      <c r="Q13" s="8">
        <v>0</v>
      </c>
      <c r="R13" s="8">
        <v>783000</v>
      </c>
      <c r="S13" s="8"/>
      <c r="T13" s="8"/>
      <c r="U13" s="8"/>
      <c r="V13" s="8"/>
      <c r="W13" s="8"/>
      <c r="X13" s="8"/>
      <c r="Y13" s="8"/>
      <c r="Z13" s="8"/>
      <c r="AA13" s="8">
        <v>61277.3</v>
      </c>
      <c r="AB13" s="8">
        <v>0</v>
      </c>
      <c r="AC13" s="8">
        <v>12479.61</v>
      </c>
      <c r="AD13" s="8">
        <v>12479.61</v>
      </c>
      <c r="AE13" s="8">
        <v>12479.61</v>
      </c>
      <c r="AF13" s="8">
        <f t="shared" si="0"/>
        <v>721722.7</v>
      </c>
      <c r="AG13" s="9">
        <f t="shared" si="1"/>
        <v>0.07825964240102172</v>
      </c>
      <c r="AH13" s="8">
        <v>-12479.61</v>
      </c>
      <c r="AI13" s="9"/>
      <c r="AJ13" s="8">
        <v>0</v>
      </c>
      <c r="AK13" s="9"/>
    </row>
    <row r="14" spans="1:37" ht="39">
      <c r="A14" s="5" t="s">
        <v>45</v>
      </c>
      <c r="B14" s="6" t="s">
        <v>28</v>
      </c>
      <c r="C14" s="5" t="s">
        <v>17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129000</v>
      </c>
      <c r="Q14" s="8">
        <v>0</v>
      </c>
      <c r="R14" s="8">
        <v>344000</v>
      </c>
      <c r="S14" s="8"/>
      <c r="T14" s="8"/>
      <c r="U14" s="8"/>
      <c r="V14" s="8"/>
      <c r="W14" s="8"/>
      <c r="X14" s="8"/>
      <c r="Y14" s="8"/>
      <c r="Z14" s="8"/>
      <c r="AA14" s="8">
        <v>156165.89</v>
      </c>
      <c r="AB14" s="8">
        <v>0</v>
      </c>
      <c r="AC14" s="8">
        <v>254878.93</v>
      </c>
      <c r="AD14" s="8">
        <v>254878.93</v>
      </c>
      <c r="AE14" s="8">
        <v>254878.93</v>
      </c>
      <c r="AF14" s="8">
        <f t="shared" si="0"/>
        <v>187834.11</v>
      </c>
      <c r="AG14" s="9">
        <f t="shared" si="1"/>
        <v>0.45397061046511633</v>
      </c>
      <c r="AH14" s="8">
        <v>-254878.93</v>
      </c>
      <c r="AI14" s="9"/>
      <c r="AJ14" s="8">
        <v>0</v>
      </c>
      <c r="AK14" s="9"/>
    </row>
    <row r="15" spans="1:37" ht="39">
      <c r="A15" s="5" t="s">
        <v>46</v>
      </c>
      <c r="B15" s="6" t="s">
        <v>29</v>
      </c>
      <c r="C15" s="5" t="s">
        <v>18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74000</v>
      </c>
      <c r="Q15" s="8">
        <v>0</v>
      </c>
      <c r="R15" s="8">
        <v>1733000</v>
      </c>
      <c r="S15" s="8"/>
      <c r="T15" s="8"/>
      <c r="U15" s="8"/>
      <c r="V15" s="8"/>
      <c r="W15" s="8"/>
      <c r="X15" s="8"/>
      <c r="Y15" s="8"/>
      <c r="Z15" s="8"/>
      <c r="AA15" s="8">
        <v>103317.23</v>
      </c>
      <c r="AB15" s="8">
        <v>0</v>
      </c>
      <c r="AC15" s="8">
        <v>41648</v>
      </c>
      <c r="AD15" s="8">
        <v>41648</v>
      </c>
      <c r="AE15" s="8">
        <v>41648</v>
      </c>
      <c r="AF15" s="8">
        <f t="shared" si="0"/>
        <v>1629682.77</v>
      </c>
      <c r="AG15" s="9">
        <f t="shared" si="1"/>
        <v>0.05961755914598961</v>
      </c>
      <c r="AH15" s="8">
        <v>-41648</v>
      </c>
      <c r="AI15" s="9"/>
      <c r="AJ15" s="8">
        <v>0</v>
      </c>
      <c r="AK15" s="9"/>
    </row>
    <row r="16" spans="1:37" ht="79.5" customHeight="1">
      <c r="A16" s="5" t="s">
        <v>47</v>
      </c>
      <c r="B16" s="6" t="s">
        <v>34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25500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f t="shared" si="0"/>
        <v>25500</v>
      </c>
      <c r="AG16" s="9">
        <f t="shared" si="1"/>
        <v>0</v>
      </c>
      <c r="AH16" s="8"/>
      <c r="AI16" s="9"/>
      <c r="AJ16" s="8"/>
      <c r="AK16" s="9"/>
    </row>
    <row r="17" spans="1:37" ht="102" customHeight="1">
      <c r="A17" s="5" t="s">
        <v>48</v>
      </c>
      <c r="B17" s="6" t="s">
        <v>25</v>
      </c>
      <c r="C17" s="5" t="s">
        <v>19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52000</v>
      </c>
      <c r="Q17" s="8">
        <v>0</v>
      </c>
      <c r="R17" s="8">
        <v>60000</v>
      </c>
      <c r="S17" s="8"/>
      <c r="T17" s="8"/>
      <c r="U17" s="8"/>
      <c r="V17" s="8"/>
      <c r="W17" s="8"/>
      <c r="X17" s="8"/>
      <c r="Y17" s="8"/>
      <c r="Z17" s="8"/>
      <c r="AA17" s="8">
        <v>12385.14</v>
      </c>
      <c r="AB17" s="8">
        <v>0</v>
      </c>
      <c r="AC17" s="8">
        <v>9696.24</v>
      </c>
      <c r="AD17" s="8">
        <v>9696.24</v>
      </c>
      <c r="AE17" s="8">
        <v>9696.24</v>
      </c>
      <c r="AF17" s="8">
        <f t="shared" si="0"/>
        <v>47614.86</v>
      </c>
      <c r="AG17" s="9">
        <f t="shared" si="1"/>
        <v>0.206419</v>
      </c>
      <c r="AH17" s="8">
        <v>-9696.24</v>
      </c>
      <c r="AI17" s="9"/>
      <c r="AJ17" s="8">
        <v>0</v>
      </c>
      <c r="AK17" s="9"/>
    </row>
    <row r="18" spans="1:37" ht="42.75" customHeight="1">
      <c r="A18" s="5" t="s">
        <v>49</v>
      </c>
      <c r="B18" s="6" t="s">
        <v>35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45000</v>
      </c>
      <c r="S18" s="8"/>
      <c r="T18" s="8"/>
      <c r="U18" s="8"/>
      <c r="V18" s="8"/>
      <c r="W18" s="8"/>
      <c r="X18" s="8"/>
      <c r="Y18" s="8"/>
      <c r="Z18" s="8"/>
      <c r="AA18" s="8">
        <v>5800</v>
      </c>
      <c r="AB18" s="8"/>
      <c r="AC18" s="8"/>
      <c r="AD18" s="8"/>
      <c r="AE18" s="8"/>
      <c r="AF18" s="8">
        <f t="shared" si="0"/>
        <v>39200</v>
      </c>
      <c r="AG18" s="9">
        <f t="shared" si="1"/>
        <v>0.1288888888888889</v>
      </c>
      <c r="AH18" s="8"/>
      <c r="AI18" s="9"/>
      <c r="AJ18" s="8"/>
      <c r="AK18" s="9"/>
    </row>
    <row r="19" spans="1:37" ht="31.5" customHeight="1">
      <c r="A19" s="5" t="s">
        <v>50</v>
      </c>
      <c r="B19" s="6" t="s">
        <v>33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42000</v>
      </c>
      <c r="S19" s="8"/>
      <c r="T19" s="8"/>
      <c r="U19" s="8"/>
      <c r="V19" s="8"/>
      <c r="W19" s="8"/>
      <c r="X19" s="8"/>
      <c r="Y19" s="8"/>
      <c r="Z19" s="8"/>
      <c r="AA19" s="8">
        <v>3502.63</v>
      </c>
      <c r="AB19" s="8"/>
      <c r="AC19" s="8"/>
      <c r="AD19" s="8"/>
      <c r="AE19" s="8"/>
      <c r="AF19" s="8">
        <f t="shared" si="0"/>
        <v>38497.37</v>
      </c>
      <c r="AG19" s="9">
        <f t="shared" si="1"/>
        <v>0.08339595238095239</v>
      </c>
      <c r="AH19" s="8"/>
      <c r="AI19" s="9"/>
      <c r="AJ19" s="8"/>
      <c r="AK19" s="9"/>
    </row>
    <row r="20" spans="1:37" ht="59.25" customHeight="1">
      <c r="A20" s="5" t="s">
        <v>51</v>
      </c>
      <c r="B20" s="6" t="s">
        <v>38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16000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f t="shared" si="0"/>
        <v>16000</v>
      </c>
      <c r="AG20" s="9">
        <f t="shared" si="1"/>
        <v>0</v>
      </c>
      <c r="AH20" s="8"/>
      <c r="AI20" s="9"/>
      <c r="AJ20" s="8"/>
      <c r="AK20" s="9"/>
    </row>
    <row r="21" spans="1:37" ht="31.5" customHeight="1">
      <c r="A21" s="5" t="s">
        <v>52</v>
      </c>
      <c r="B21" s="6" t="s">
        <v>36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>R21-AA21</f>
        <v>0</v>
      </c>
      <c r="AG21" s="9" t="e">
        <f>AA21/R21</f>
        <v>#DIV/0!</v>
      </c>
      <c r="AH21" s="8"/>
      <c r="AI21" s="9"/>
      <c r="AJ21" s="8"/>
      <c r="AK21" s="9"/>
    </row>
    <row r="22" spans="1:37" ht="12.75">
      <c r="A22" s="28" t="s">
        <v>32</v>
      </c>
      <c r="B22" s="29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13">
        <f>SUM(R11:R21)</f>
        <v>12595500</v>
      </c>
      <c r="S22" s="13"/>
      <c r="T22" s="13"/>
      <c r="U22" s="13"/>
      <c r="V22" s="13"/>
      <c r="W22" s="13"/>
      <c r="X22" s="13"/>
      <c r="Y22" s="13"/>
      <c r="Z22" s="13"/>
      <c r="AA22" s="13">
        <f>SUM(AA11:AA21)</f>
        <v>2784727.3899999997</v>
      </c>
      <c r="AB22" s="13"/>
      <c r="AC22" s="13"/>
      <c r="AD22" s="13"/>
      <c r="AE22" s="13"/>
      <c r="AF22" s="13">
        <f>R22-AA22</f>
        <v>9810772.61</v>
      </c>
      <c r="AG22" s="14">
        <f>AA22/R22</f>
        <v>0.2210890706998531</v>
      </c>
      <c r="AH22" s="8"/>
      <c r="AI22" s="9"/>
      <c r="AJ22" s="8"/>
      <c r="AK22" s="9"/>
    </row>
    <row r="23" spans="1:37" ht="41.25" customHeight="1">
      <c r="A23" s="5" t="s">
        <v>53</v>
      </c>
      <c r="B23" s="6" t="s">
        <v>37</v>
      </c>
      <c r="C23" s="5" t="s">
        <v>20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11550000</v>
      </c>
      <c r="Q23" s="8">
        <v>0</v>
      </c>
      <c r="R23" s="8">
        <v>4971900</v>
      </c>
      <c r="S23" s="8"/>
      <c r="T23" s="8"/>
      <c r="U23" s="8"/>
      <c r="V23" s="8"/>
      <c r="W23" s="8"/>
      <c r="X23" s="8"/>
      <c r="Y23" s="8"/>
      <c r="Z23" s="8"/>
      <c r="AA23" s="8">
        <v>1242000</v>
      </c>
      <c r="AB23" s="8">
        <v>0</v>
      </c>
      <c r="AC23" s="8">
        <v>3300000</v>
      </c>
      <c r="AD23" s="8">
        <v>3300000</v>
      </c>
      <c r="AE23" s="8">
        <v>3300000</v>
      </c>
      <c r="AF23" s="8">
        <f t="shared" si="0"/>
        <v>3729900</v>
      </c>
      <c r="AG23" s="9">
        <f t="shared" si="1"/>
        <v>0.24980389790623303</v>
      </c>
      <c r="AH23" s="8">
        <v>-3300000</v>
      </c>
      <c r="AI23" s="9"/>
      <c r="AJ23" s="8">
        <v>0</v>
      </c>
      <c r="AK23" s="9"/>
    </row>
    <row r="24" spans="1:37" ht="41.25" customHeight="1">
      <c r="A24" s="5" t="s">
        <v>54</v>
      </c>
      <c r="B24" s="6" t="s">
        <v>41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96000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f t="shared" si="0"/>
        <v>96000</v>
      </c>
      <c r="AG24" s="9">
        <f t="shared" si="1"/>
        <v>0</v>
      </c>
      <c r="AH24" s="8"/>
      <c r="AI24" s="9"/>
      <c r="AJ24" s="8"/>
      <c r="AK24" s="9"/>
    </row>
    <row r="25" spans="1:37" ht="39" customHeight="1">
      <c r="A25" s="5" t="s">
        <v>55</v>
      </c>
      <c r="B25" s="6" t="s">
        <v>27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200</v>
      </c>
      <c r="S25" s="8"/>
      <c r="T25" s="8"/>
      <c r="U25" s="8"/>
      <c r="V25" s="8"/>
      <c r="W25" s="8"/>
      <c r="X25" s="8"/>
      <c r="Y25" s="8"/>
      <c r="Z25" s="8"/>
      <c r="AA25" s="8">
        <v>200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57.75" customHeight="1">
      <c r="A26" s="5" t="s">
        <v>56</v>
      </c>
      <c r="B26" s="6" t="s">
        <v>39</v>
      </c>
      <c r="C26" s="5" t="s">
        <v>21</v>
      </c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>
        <v>0</v>
      </c>
      <c r="P26" s="8">
        <v>0</v>
      </c>
      <c r="Q26" s="8">
        <v>205000</v>
      </c>
      <c r="R26" s="8">
        <v>302800</v>
      </c>
      <c r="S26" s="8"/>
      <c r="T26" s="8"/>
      <c r="U26" s="8"/>
      <c r="V26" s="8"/>
      <c r="W26" s="8"/>
      <c r="X26" s="8"/>
      <c r="Y26" s="8"/>
      <c r="Z26" s="8"/>
      <c r="AA26" s="8">
        <v>69279.38</v>
      </c>
      <c r="AB26" s="8">
        <v>0</v>
      </c>
      <c r="AC26" s="8">
        <v>124500</v>
      </c>
      <c r="AD26" s="8">
        <v>124500</v>
      </c>
      <c r="AE26" s="8">
        <v>124500</v>
      </c>
      <c r="AF26" s="8">
        <f t="shared" si="0"/>
        <v>233520.62</v>
      </c>
      <c r="AG26" s="9">
        <f t="shared" si="1"/>
        <v>0.22879583883751653</v>
      </c>
      <c r="AH26" s="8">
        <v>-124500</v>
      </c>
      <c r="AI26" s="9"/>
      <c r="AJ26" s="8">
        <v>0</v>
      </c>
      <c r="AK26" s="9"/>
    </row>
    <row r="27" spans="1:37" ht="66.75" customHeight="1">
      <c r="A27" s="5" t="s">
        <v>57</v>
      </c>
      <c r="B27" s="6" t="s">
        <v>30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11600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11600</v>
      </c>
      <c r="AG27" s="9">
        <f t="shared" si="1"/>
        <v>0</v>
      </c>
      <c r="AH27" s="8"/>
      <c r="AI27" s="9"/>
      <c r="AJ27" s="8"/>
      <c r="AK27" s="9"/>
    </row>
    <row r="28" spans="1:37" ht="33" customHeight="1">
      <c r="A28" s="5" t="s">
        <v>58</v>
      </c>
      <c r="B28" s="6" t="s">
        <v>26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59517600</v>
      </c>
      <c r="S28" s="8"/>
      <c r="T28" s="8"/>
      <c r="U28" s="8"/>
      <c r="V28" s="8"/>
      <c r="W28" s="8"/>
      <c r="X28" s="8"/>
      <c r="Y28" s="8"/>
      <c r="Z28" s="8"/>
      <c r="AA28" s="8">
        <v>13533700</v>
      </c>
      <c r="AB28" s="8"/>
      <c r="AC28" s="8"/>
      <c r="AD28" s="8"/>
      <c r="AE28" s="8"/>
      <c r="AF28" s="8">
        <f t="shared" si="0"/>
        <v>45983900</v>
      </c>
      <c r="AG28" s="9">
        <f t="shared" si="1"/>
        <v>0.22738988131241852</v>
      </c>
      <c r="AH28" s="8"/>
      <c r="AI28" s="9"/>
      <c r="AJ28" s="8"/>
      <c r="AK28" s="9"/>
    </row>
    <row r="29" spans="1:37" ht="28.5" customHeight="1">
      <c r="A29" s="31" t="s">
        <v>31</v>
      </c>
      <c r="B29" s="32"/>
      <c r="C29" s="32"/>
      <c r="D29" s="32"/>
      <c r="E29" s="32"/>
      <c r="F29" s="32"/>
      <c r="G29" s="32"/>
      <c r="H29" s="33"/>
      <c r="I29" s="10"/>
      <c r="J29" s="10"/>
      <c r="K29" s="10"/>
      <c r="L29" s="10"/>
      <c r="M29" s="10"/>
      <c r="N29" s="10"/>
      <c r="O29" s="11">
        <v>0</v>
      </c>
      <c r="P29" s="11">
        <v>16117000</v>
      </c>
      <c r="Q29" s="11">
        <v>2000000</v>
      </c>
      <c r="R29" s="13">
        <f>SUM(R22:R28)</f>
        <v>77495600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100121.18</v>
      </c>
      <c r="Z29" s="13">
        <v>5736634.84</v>
      </c>
      <c r="AA29" s="13">
        <f>SUM(AA22:AA28)</f>
        <v>17629906.77</v>
      </c>
      <c r="AB29" s="13">
        <v>100121.18</v>
      </c>
      <c r="AC29" s="13">
        <v>5736634.84</v>
      </c>
      <c r="AD29" s="13">
        <v>5636513.66</v>
      </c>
      <c r="AE29" s="13">
        <v>5636513.66</v>
      </c>
      <c r="AF29" s="13">
        <f t="shared" si="0"/>
        <v>59865693.230000004</v>
      </c>
      <c r="AG29" s="14">
        <f t="shared" si="1"/>
        <v>0.2274955838783105</v>
      </c>
      <c r="AH29" s="11">
        <v>-5636513.66</v>
      </c>
      <c r="AI29" s="12"/>
      <c r="AJ29" s="11">
        <v>0</v>
      </c>
      <c r="AK29" s="12"/>
    </row>
    <row r="30" spans="1:37" ht="21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7"/>
      <c r="AG30" s="27"/>
      <c r="AH30" s="1"/>
      <c r="AI30" s="1"/>
      <c r="AJ30" s="1"/>
      <c r="AK30" s="1"/>
    </row>
    <row r="31" ht="24" customHeight="1">
      <c r="A31" s="15"/>
    </row>
    <row r="32" ht="3" customHeight="1"/>
  </sheetData>
  <sheetProtection/>
  <mergeCells count="35">
    <mergeCell ref="L9:L10"/>
    <mergeCell ref="AB9:AD9"/>
    <mergeCell ref="B9:B10"/>
    <mergeCell ref="X9:X10"/>
    <mergeCell ref="A29:H29"/>
    <mergeCell ref="Q9:Q10"/>
    <mergeCell ref="R9:R10"/>
    <mergeCell ref="Y9:AA9"/>
    <mergeCell ref="O9:O10"/>
    <mergeCell ref="M9:M10"/>
    <mergeCell ref="A30:AG30"/>
    <mergeCell ref="A22:B22"/>
    <mergeCell ref="C9:C10"/>
    <mergeCell ref="D9:D10"/>
    <mergeCell ref="E9:E10"/>
    <mergeCell ref="F9:H9"/>
    <mergeCell ref="A9:A10"/>
    <mergeCell ref="I9:K9"/>
    <mergeCell ref="N9:N10"/>
    <mergeCell ref="P9:P10"/>
    <mergeCell ref="A3:AK3"/>
    <mergeCell ref="A5:AK5"/>
    <mergeCell ref="A6:AI6"/>
    <mergeCell ref="A7:AI7"/>
    <mergeCell ref="A8:AK8"/>
    <mergeCell ref="AJ9:AK9"/>
    <mergeCell ref="V9:V10"/>
    <mergeCell ref="W9:W10"/>
    <mergeCell ref="AF2:AG2"/>
    <mergeCell ref="AF9:AG9"/>
    <mergeCell ref="AH9:AI9"/>
    <mergeCell ref="U9:U10"/>
    <mergeCell ref="S9:S10"/>
    <mergeCell ref="T9:T10"/>
    <mergeCell ref="AA4:AG4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76</cp:lastModifiedBy>
  <cp:lastPrinted>2021-12-03T06:06:09Z</cp:lastPrinted>
  <dcterms:created xsi:type="dcterms:W3CDTF">2010-05-06T05:27:42Z</dcterms:created>
  <dcterms:modified xsi:type="dcterms:W3CDTF">2022-04-22T11:06:27Z</dcterms:modified>
  <cp:category/>
  <cp:version/>
  <cp:contentType/>
  <cp:contentStatus/>
</cp:coreProperties>
</file>