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9990" windowHeight="811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<sst xmlns="http://schemas.openxmlformats.org/spreadsheetml/2006/main" count="93" uniqueCount="63">
  <si>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</si>
  <si>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</si>
  <si>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</si>
  <si>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</si>
  <si>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</si>
  <si>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</si>
  <si>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</si>
  <si>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</si>
  <si>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</si>
  <si>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</si>
  <si>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</si>
  <si>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</si>
  <si>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</si>
  <si>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</si>
  <si>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</si>
  <si>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</si>
  <si>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</si>
  <si>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</si>
  <si>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</si>
  <si>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</si>
  <si>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</si>
  <si>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</si>
  <si>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</si>
  <si>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</si>
  <si>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</si>
  <si>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</si>
  <si>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</si>
  <si>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</si>
  <si>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</si>
  <si>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</si>
  <si>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</si>
  <si>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</si>
  <si>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</si>
  <si>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</si>
  <si>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</si>
  <si>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</si>
  <si>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</si>
  <si>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</si>
  <si>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</si>
  <si>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</si>
  <si>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</si>
  <si>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</si>
  <si>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за период с 01.01.2021 по  30.06.2021 года</t>
  </si>
  <si>
    <t>Приложение №1</t>
  </si>
  <si>
    <t>18210102000010000110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</si>
  <si>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</si>
  <si>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</si>
  <si>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</si>
  <si>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</si>
  <si>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</si>
  <si>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</si>
  <si>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92011302995100007130</t>
  </si>
  <si>
    <t>92011406025100000430</t>
  </si>
  <si>
    <t>92011701050100000180</t>
  </si>
  <si>
    <t>90120216001100000150</t>
  </si>
  <si>
    <t>92020229999100000150</t>
  </si>
  <si>
    <t>92020230024100000150</t>
  </si>
  <si>
    <t>92020235118100000150</t>
  </si>
  <si>
    <t>92020235120100000150</t>
  </si>
  <si>
    <t>92020240014100000150</t>
  </si>
  <si>
    <t>92020249999100000150</t>
  </si>
  <si>
    <t>к постановлению администрации Усть-Ницинского сельского поселения</t>
  </si>
  <si>
    <t>от 21.07.2021 № 151-НПА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</si>
</sst>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44" fontId="2" fillId="32" borderId="13" xfId="42" applyFont="1" applyFill="1" applyBorder="1" applyAlignment="1">
      <alignment horizontal="left" vertical="top" shrinkToFit="1"/>
    </xf>
    <xf numFmtId="44" fontId="2" fillId="32" borderId="14" xfId="42" applyFont="1" applyFill="1" applyBorder="1" applyAlignment="1">
      <alignment horizontal="left" vertical="top" shrinkToFit="1"/>
    </xf>
    <xf numFmtId="44" fontId="2" fillId="32" borderId="15" xfId="42" applyFont="1" applyFill="1" applyBorder="1" applyAlignment="1">
      <alignment horizontal="left" vertical="top" shrinkToFi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tabSelected="1" zoomScalePageLayoutView="0" workbookViewId="0" topLeftCell="A1">
      <selection activeCell="AN5" sqref="AN5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.75" customHeight="1">
      <c r="A2" s="16"/>
      <c r="B2" s="17" t="s">
        <v>61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6"/>
      <c r="AI2" s="16"/>
      <c r="AJ2" s="16"/>
      <c r="AK2" s="16"/>
    </row>
    <row r="3" spans="1:37" ht="12.75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28.5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2"/>
      <c r="AK4" s="2"/>
    </row>
    <row r="5" spans="1:37" ht="15.75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"/>
      <c r="AK5" s="3"/>
    </row>
    <row r="6" spans="1:37" ht="12.7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26.25" customHeight="1">
      <c r="A7" s="18" t="s">
        <v>1</v>
      </c>
      <c r="B7" s="18" t="s">
        <v>2</v>
      </c>
      <c r="C7" s="18" t="s">
        <v>3</v>
      </c>
      <c r="D7" s="18" t="s">
        <v>3</v>
      </c>
      <c r="E7" s="18" t="s">
        <v>3</v>
      </c>
      <c r="F7" s="23" t="s">
        <v>4</v>
      </c>
      <c r="G7" s="24"/>
      <c r="H7" s="25"/>
      <c r="I7" s="23" t="s">
        <v>5</v>
      </c>
      <c r="J7" s="24"/>
      <c r="K7" s="25"/>
      <c r="L7" s="18" t="s">
        <v>3</v>
      </c>
      <c r="M7" s="18" t="s">
        <v>3</v>
      </c>
      <c r="N7" s="18" t="s">
        <v>3</v>
      </c>
      <c r="O7" s="18" t="s">
        <v>3</v>
      </c>
      <c r="P7" s="18" t="s">
        <v>3</v>
      </c>
      <c r="Q7" s="18" t="s">
        <v>3</v>
      </c>
      <c r="R7" s="18" t="s">
        <v>6</v>
      </c>
      <c r="S7" s="18" t="s">
        <v>3</v>
      </c>
      <c r="T7" s="18" t="s">
        <v>3</v>
      </c>
      <c r="U7" s="18" t="s">
        <v>3</v>
      </c>
      <c r="V7" s="18" t="s">
        <v>3</v>
      </c>
      <c r="W7" s="18" t="s">
        <v>3</v>
      </c>
      <c r="X7" s="18" t="s">
        <v>3</v>
      </c>
      <c r="Y7" s="23" t="s">
        <v>7</v>
      </c>
      <c r="Z7" s="24"/>
      <c r="AA7" s="25"/>
      <c r="AB7" s="23" t="s">
        <v>8</v>
      </c>
      <c r="AC7" s="24"/>
      <c r="AD7" s="25"/>
      <c r="AE7" s="4" t="s">
        <v>3</v>
      </c>
      <c r="AF7" s="23" t="s">
        <v>9</v>
      </c>
      <c r="AG7" s="25"/>
      <c r="AH7" s="23" t="s">
        <v>10</v>
      </c>
      <c r="AI7" s="25"/>
      <c r="AJ7" s="23" t="s">
        <v>11</v>
      </c>
      <c r="AK7" s="25"/>
    </row>
    <row r="8" spans="1:37" ht="12.75">
      <c r="A8" s="19"/>
      <c r="B8" s="19"/>
      <c r="C8" s="19"/>
      <c r="D8" s="19"/>
      <c r="E8" s="19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17.25" customHeight="1">
      <c r="A9" s="5" t="s">
        <v>44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559000</v>
      </c>
      <c r="Q9" s="8">
        <v>0</v>
      </c>
      <c r="R9" s="8">
        <v>374000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123484.92</v>
      </c>
      <c r="AA9" s="8">
        <v>167335.17</v>
      </c>
      <c r="AB9" s="8">
        <v>0</v>
      </c>
      <c r="AC9" s="8">
        <v>123484.92</v>
      </c>
      <c r="AD9" s="8">
        <v>123484.92</v>
      </c>
      <c r="AE9" s="8">
        <v>123484.92</v>
      </c>
      <c r="AF9" s="8">
        <f aca="true" t="shared" si="0" ref="AF9:AF28">R9-AA9</f>
        <v>206664.83</v>
      </c>
      <c r="AG9" s="9">
        <f aca="true" t="shared" si="1" ref="AG9:AG28">AA9/R9</f>
        <v>0.44742024064171126</v>
      </c>
      <c r="AH9" s="8">
        <v>-123484.92</v>
      </c>
      <c r="AI9" s="9"/>
      <c r="AJ9" s="8">
        <v>0</v>
      </c>
      <c r="AK9" s="9"/>
    </row>
    <row r="10" spans="1:37" ht="27" customHeight="1">
      <c r="A10" s="5" t="str">
        <f>'[1]Документ (1)'!$A$10</f>
        <v>10010302000010000110</v>
      </c>
      <c r="B10" s="6" t="str">
        <f>'[1]Документ (1)'!$B$10</f>
        <v>Акцизы по подакцизным товарам (продукции), производимым на территории РФ</v>
      </c>
      <c r="C10" s="5"/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/>
      <c r="P10" s="8"/>
      <c r="Q10" s="8"/>
      <c r="R10" s="8">
        <v>7984000</v>
      </c>
      <c r="S10" s="8"/>
      <c r="T10" s="8"/>
      <c r="U10" s="8"/>
      <c r="V10" s="8"/>
      <c r="W10" s="8"/>
      <c r="X10" s="8"/>
      <c r="Y10" s="8"/>
      <c r="Z10" s="8"/>
      <c r="AA10" s="8">
        <v>4142298.74</v>
      </c>
      <c r="AB10" s="8"/>
      <c r="AC10" s="8"/>
      <c r="AD10" s="8"/>
      <c r="AE10" s="8"/>
      <c r="AF10" s="8">
        <f t="shared" si="0"/>
        <v>3841701.26</v>
      </c>
      <c r="AG10" s="9">
        <f t="shared" si="1"/>
        <v>0.5188249924849699</v>
      </c>
      <c r="AH10" s="8"/>
      <c r="AI10" s="9"/>
      <c r="AJ10" s="8"/>
      <c r="AK10" s="9"/>
    </row>
    <row r="11" spans="1:37" ht="43.5" customHeight="1">
      <c r="A11" s="5" t="s">
        <v>45</v>
      </c>
      <c r="B11" s="6" t="s">
        <v>24</v>
      </c>
      <c r="C11" s="5" t="s">
        <v>16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346000</v>
      </c>
      <c r="Q11" s="8">
        <v>0</v>
      </c>
      <c r="R11" s="8">
        <v>612000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12479.61</v>
      </c>
      <c r="AA11" s="8">
        <v>122619.51</v>
      </c>
      <c r="AB11" s="8">
        <v>0</v>
      </c>
      <c r="AC11" s="8">
        <v>12479.61</v>
      </c>
      <c r="AD11" s="8">
        <v>12479.61</v>
      </c>
      <c r="AE11" s="8">
        <v>12479.61</v>
      </c>
      <c r="AF11" s="8">
        <f t="shared" si="0"/>
        <v>489380.49</v>
      </c>
      <c r="AG11" s="9">
        <f t="shared" si="1"/>
        <v>0.20035867647058822</v>
      </c>
      <c r="AH11" s="8">
        <v>-12479.61</v>
      </c>
      <c r="AI11" s="9"/>
      <c r="AJ11" s="8">
        <v>0</v>
      </c>
      <c r="AK11" s="9"/>
    </row>
    <row r="12" spans="1:37" ht="38.25">
      <c r="A12" s="5" t="s">
        <v>46</v>
      </c>
      <c r="B12" s="6" t="s">
        <v>29</v>
      </c>
      <c r="C12" s="5" t="s">
        <v>17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129000</v>
      </c>
      <c r="Q12" s="8">
        <v>0</v>
      </c>
      <c r="R12" s="8">
        <v>313000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254878.93</v>
      </c>
      <c r="AA12" s="8">
        <v>144454.19</v>
      </c>
      <c r="AB12" s="8">
        <v>0</v>
      </c>
      <c r="AC12" s="8">
        <v>254878.93</v>
      </c>
      <c r="AD12" s="8">
        <v>254878.93</v>
      </c>
      <c r="AE12" s="8">
        <v>254878.93</v>
      </c>
      <c r="AF12" s="8">
        <f t="shared" si="0"/>
        <v>168545.81</v>
      </c>
      <c r="AG12" s="9">
        <f t="shared" si="1"/>
        <v>0.4615149840255591</v>
      </c>
      <c r="AH12" s="8">
        <v>-254878.93</v>
      </c>
      <c r="AI12" s="9"/>
      <c r="AJ12" s="8">
        <v>0</v>
      </c>
      <c r="AK12" s="9"/>
    </row>
    <row r="13" spans="1:37" ht="38.25">
      <c r="A13" s="5" t="s">
        <v>47</v>
      </c>
      <c r="B13" s="6" t="s">
        <v>30</v>
      </c>
      <c r="C13" s="5" t="s">
        <v>18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74000</v>
      </c>
      <c r="Q13" s="8">
        <v>0</v>
      </c>
      <c r="R13" s="8">
        <v>1813000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41648</v>
      </c>
      <c r="AA13" s="8">
        <v>166628.99</v>
      </c>
      <c r="AB13" s="8">
        <v>0</v>
      </c>
      <c r="AC13" s="8">
        <v>41648</v>
      </c>
      <c r="AD13" s="8">
        <v>41648</v>
      </c>
      <c r="AE13" s="8">
        <v>41648</v>
      </c>
      <c r="AF13" s="8">
        <f t="shared" si="0"/>
        <v>1646371.01</v>
      </c>
      <c r="AG13" s="9">
        <f t="shared" si="1"/>
        <v>0.09190788196359624</v>
      </c>
      <c r="AH13" s="8">
        <v>-41648</v>
      </c>
      <c r="AI13" s="9"/>
      <c r="AJ13" s="8">
        <v>0</v>
      </c>
      <c r="AK13" s="9"/>
    </row>
    <row r="14" spans="1:37" ht="79.5" customHeight="1">
      <c r="A14" s="5" t="s">
        <v>48</v>
      </c>
      <c r="B14" s="6" t="s">
        <v>35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24000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f t="shared" si="0"/>
        <v>24000</v>
      </c>
      <c r="AG14" s="9">
        <f t="shared" si="1"/>
        <v>0</v>
      </c>
      <c r="AH14" s="8"/>
      <c r="AI14" s="9"/>
      <c r="AJ14" s="8"/>
      <c r="AK14" s="9"/>
    </row>
    <row r="15" spans="1:37" ht="102" customHeight="1">
      <c r="A15" s="5" t="s">
        <v>49</v>
      </c>
      <c r="B15" s="6" t="s">
        <v>25</v>
      </c>
      <c r="C15" s="5" t="s">
        <v>19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52000</v>
      </c>
      <c r="Q15" s="8">
        <v>0</v>
      </c>
      <c r="R15" s="8">
        <v>83000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9696.24</v>
      </c>
      <c r="AA15" s="8">
        <v>27453.87</v>
      </c>
      <c r="AB15" s="8">
        <v>0</v>
      </c>
      <c r="AC15" s="8">
        <v>9696.24</v>
      </c>
      <c r="AD15" s="8">
        <v>9696.24</v>
      </c>
      <c r="AE15" s="8">
        <v>9696.24</v>
      </c>
      <c r="AF15" s="8">
        <f t="shared" si="0"/>
        <v>55546.130000000005</v>
      </c>
      <c r="AG15" s="9">
        <f t="shared" si="1"/>
        <v>0.33076951807228916</v>
      </c>
      <c r="AH15" s="8">
        <v>-9696.24</v>
      </c>
      <c r="AI15" s="9"/>
      <c r="AJ15" s="8">
        <v>0</v>
      </c>
      <c r="AK15" s="9"/>
    </row>
    <row r="16" spans="1:37" ht="42.75" customHeight="1">
      <c r="A16" s="5" t="s">
        <v>50</v>
      </c>
      <c r="B16" s="6" t="s">
        <v>36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43000</v>
      </c>
      <c r="S16" s="8"/>
      <c r="T16" s="8"/>
      <c r="U16" s="8"/>
      <c r="V16" s="8"/>
      <c r="W16" s="8"/>
      <c r="X16" s="8"/>
      <c r="Y16" s="8"/>
      <c r="Z16" s="8"/>
      <c r="AA16" s="8">
        <v>12000</v>
      </c>
      <c r="AB16" s="8"/>
      <c r="AC16" s="8"/>
      <c r="AD16" s="8"/>
      <c r="AE16" s="8"/>
      <c r="AF16" s="8">
        <f t="shared" si="0"/>
        <v>31000</v>
      </c>
      <c r="AG16" s="9">
        <f t="shared" si="1"/>
        <v>0.27906976744186046</v>
      </c>
      <c r="AH16" s="8"/>
      <c r="AI16" s="9"/>
      <c r="AJ16" s="8"/>
      <c r="AK16" s="9"/>
    </row>
    <row r="17" spans="1:37" ht="31.5" customHeight="1">
      <c r="A17" s="5" t="s">
        <v>51</v>
      </c>
      <c r="B17" s="6" t="s">
        <v>34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50000</v>
      </c>
      <c r="S17" s="8"/>
      <c r="T17" s="8"/>
      <c r="U17" s="8"/>
      <c r="V17" s="8"/>
      <c r="W17" s="8"/>
      <c r="X17" s="8"/>
      <c r="Y17" s="8"/>
      <c r="Z17" s="8"/>
      <c r="AA17" s="8">
        <v>18170.83</v>
      </c>
      <c r="AB17" s="8"/>
      <c r="AC17" s="8"/>
      <c r="AD17" s="8"/>
      <c r="AE17" s="8"/>
      <c r="AF17" s="8">
        <f t="shared" si="0"/>
        <v>31829.17</v>
      </c>
      <c r="AG17" s="9">
        <f t="shared" si="1"/>
        <v>0.36341660000000003</v>
      </c>
      <c r="AH17" s="8"/>
      <c r="AI17" s="9"/>
      <c r="AJ17" s="8"/>
      <c r="AK17" s="9"/>
    </row>
    <row r="18" spans="1:37" ht="59.25" customHeight="1">
      <c r="A18" s="5" t="s">
        <v>52</v>
      </c>
      <c r="B18" s="6" t="s">
        <v>39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289500</v>
      </c>
      <c r="S18" s="8"/>
      <c r="T18" s="8"/>
      <c r="U18" s="8"/>
      <c r="V18" s="8"/>
      <c r="W18" s="8"/>
      <c r="X18" s="8"/>
      <c r="Y18" s="8"/>
      <c r="Z18" s="8"/>
      <c r="AA18" s="8">
        <v>289513.68</v>
      </c>
      <c r="AB18" s="8"/>
      <c r="AC18" s="8"/>
      <c r="AD18" s="8"/>
      <c r="AE18" s="8"/>
      <c r="AF18" s="8">
        <f t="shared" si="0"/>
        <v>-13.679999999993015</v>
      </c>
      <c r="AG18" s="9">
        <f t="shared" si="1"/>
        <v>1.0000472538860103</v>
      </c>
      <c r="AH18" s="8"/>
      <c r="AI18" s="9"/>
      <c r="AJ18" s="8"/>
      <c r="AK18" s="9"/>
    </row>
    <row r="19" spans="1:37" ht="31.5" customHeight="1">
      <c r="A19" s="5" t="s">
        <v>53</v>
      </c>
      <c r="B19" s="6" t="s">
        <v>37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f>R19-AA19</f>
        <v>0</v>
      </c>
      <c r="AG19" s="9" t="e">
        <f>AA19/R19</f>
        <v>#DIV/0!</v>
      </c>
      <c r="AH19" s="8"/>
      <c r="AI19" s="9"/>
      <c r="AJ19" s="8"/>
      <c r="AK19" s="9"/>
    </row>
    <row r="20" spans="1:37" ht="12.75">
      <c r="A20" s="28" t="s">
        <v>33</v>
      </c>
      <c r="B20" s="29"/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13">
        <f>SUM(R9:R19)</f>
        <v>11585500</v>
      </c>
      <c r="S20" s="13"/>
      <c r="T20" s="13"/>
      <c r="U20" s="13"/>
      <c r="V20" s="13"/>
      <c r="W20" s="13"/>
      <c r="X20" s="13"/>
      <c r="Y20" s="13"/>
      <c r="Z20" s="13"/>
      <c r="AA20" s="13">
        <f>SUM(AA9:AA19)</f>
        <v>5090474.98</v>
      </c>
      <c r="AB20" s="13"/>
      <c r="AC20" s="13"/>
      <c r="AD20" s="13"/>
      <c r="AE20" s="13"/>
      <c r="AF20" s="13">
        <f>R20-AA20</f>
        <v>6495025.02</v>
      </c>
      <c r="AG20" s="14">
        <f>AA20/R20</f>
        <v>0.43938327909887365</v>
      </c>
      <c r="AH20" s="8"/>
      <c r="AI20" s="9"/>
      <c r="AJ20" s="8"/>
      <c r="AK20" s="9"/>
    </row>
    <row r="21" spans="1:37" ht="41.25" customHeight="1">
      <c r="A21" s="5" t="s">
        <v>54</v>
      </c>
      <c r="B21" s="6" t="s">
        <v>38</v>
      </c>
      <c r="C21" s="5" t="s">
        <v>20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11550000</v>
      </c>
      <c r="Q21" s="8">
        <v>0</v>
      </c>
      <c r="R21" s="8">
        <v>6695000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3300000</v>
      </c>
      <c r="AA21" s="8">
        <v>3348000</v>
      </c>
      <c r="AB21" s="8">
        <v>0</v>
      </c>
      <c r="AC21" s="8">
        <v>3300000</v>
      </c>
      <c r="AD21" s="8">
        <v>3300000</v>
      </c>
      <c r="AE21" s="8">
        <v>3300000</v>
      </c>
      <c r="AF21" s="8">
        <f t="shared" si="0"/>
        <v>3347000</v>
      </c>
      <c r="AG21" s="9">
        <f t="shared" si="1"/>
        <v>0.5000746825989545</v>
      </c>
      <c r="AH21" s="8">
        <v>-3300000</v>
      </c>
      <c r="AI21" s="9"/>
      <c r="AJ21" s="8">
        <v>0</v>
      </c>
      <c r="AK21" s="9"/>
    </row>
    <row r="22" spans="1:37" ht="41.25" customHeight="1">
      <c r="A22" s="5" t="s">
        <v>55</v>
      </c>
      <c r="B22" s="6" t="s">
        <v>41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704820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f t="shared" si="0"/>
        <v>704820</v>
      </c>
      <c r="AG22" s="9">
        <f t="shared" si="1"/>
        <v>0</v>
      </c>
      <c r="AH22" s="8"/>
      <c r="AI22" s="9"/>
      <c r="AJ22" s="8"/>
      <c r="AK22" s="9"/>
    </row>
    <row r="23" spans="1:37" ht="39" customHeight="1">
      <c r="A23" s="5" t="s">
        <v>56</v>
      </c>
      <c r="B23" s="6" t="s">
        <v>28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200</v>
      </c>
      <c r="S23" s="8"/>
      <c r="T23" s="8"/>
      <c r="U23" s="8"/>
      <c r="V23" s="8"/>
      <c r="W23" s="8"/>
      <c r="X23" s="8"/>
      <c r="Y23" s="8"/>
      <c r="Z23" s="8"/>
      <c r="AA23" s="8">
        <v>200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43.5" customHeight="1">
      <c r="A24" s="5" t="s">
        <v>57</v>
      </c>
      <c r="B24" s="6" t="s">
        <v>26</v>
      </c>
      <c r="C24" s="5" t="s">
        <v>21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205000</v>
      </c>
      <c r="R24" s="8">
        <v>305600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124500</v>
      </c>
      <c r="AA24" s="8">
        <v>152800</v>
      </c>
      <c r="AB24" s="8">
        <v>0</v>
      </c>
      <c r="AC24" s="8">
        <v>124500</v>
      </c>
      <c r="AD24" s="8">
        <v>124500</v>
      </c>
      <c r="AE24" s="8">
        <v>124500</v>
      </c>
      <c r="AF24" s="8">
        <f t="shared" si="0"/>
        <v>152800</v>
      </c>
      <c r="AG24" s="9">
        <f t="shared" si="1"/>
        <v>0.5</v>
      </c>
      <c r="AH24" s="8">
        <v>-124500</v>
      </c>
      <c r="AI24" s="9"/>
      <c r="AJ24" s="8">
        <v>0</v>
      </c>
      <c r="AK24" s="9"/>
    </row>
    <row r="25" spans="1:37" ht="66.75" customHeight="1">
      <c r="A25" s="5" t="s">
        <v>58</v>
      </c>
      <c r="B25" s="6" t="s">
        <v>31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1600</v>
      </c>
      <c r="S25" s="8"/>
      <c r="T25" s="8"/>
      <c r="U25" s="8"/>
      <c r="V25" s="8"/>
      <c r="W25" s="8"/>
      <c r="X25" s="8"/>
      <c r="Y25" s="8"/>
      <c r="Z25" s="8"/>
      <c r="AA25" s="8">
        <v>1600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70.5" customHeight="1">
      <c r="A26" s="5" t="s">
        <v>59</v>
      </c>
      <c r="B26" s="6" t="s">
        <v>40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3267000</v>
      </c>
      <c r="S26" s="8"/>
      <c r="T26" s="8"/>
      <c r="U26" s="8"/>
      <c r="V26" s="8"/>
      <c r="W26" s="8"/>
      <c r="X26" s="8"/>
      <c r="Y26" s="8"/>
      <c r="Z26" s="8"/>
      <c r="AA26" s="8">
        <v>2110000</v>
      </c>
      <c r="AB26" s="8"/>
      <c r="AC26" s="8"/>
      <c r="AD26" s="8"/>
      <c r="AE26" s="8"/>
      <c r="AF26" s="8">
        <f t="shared" si="0"/>
        <v>1157000</v>
      </c>
      <c r="AG26" s="9">
        <f t="shared" si="1"/>
        <v>0.6458524640342822</v>
      </c>
      <c r="AH26" s="8"/>
      <c r="AI26" s="9"/>
      <c r="AJ26" s="8"/>
      <c r="AK26" s="9"/>
    </row>
    <row r="27" spans="1:37" ht="33" customHeight="1">
      <c r="A27" s="5" t="s">
        <v>60</v>
      </c>
      <c r="B27" s="6" t="s">
        <v>27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52580000</v>
      </c>
      <c r="S27" s="8"/>
      <c r="T27" s="8"/>
      <c r="U27" s="8"/>
      <c r="V27" s="8"/>
      <c r="W27" s="8"/>
      <c r="X27" s="8"/>
      <c r="Y27" s="8"/>
      <c r="Z27" s="8"/>
      <c r="AA27" s="8">
        <v>24864900</v>
      </c>
      <c r="AB27" s="8"/>
      <c r="AC27" s="8"/>
      <c r="AD27" s="8"/>
      <c r="AE27" s="8"/>
      <c r="AF27" s="8">
        <f t="shared" si="0"/>
        <v>27715100</v>
      </c>
      <c r="AG27" s="9">
        <f t="shared" si="1"/>
        <v>0.4728965386078357</v>
      </c>
      <c r="AH27" s="8"/>
      <c r="AI27" s="9"/>
      <c r="AJ27" s="8"/>
      <c r="AK27" s="9"/>
    </row>
    <row r="28" spans="1:37" ht="28.5" customHeight="1">
      <c r="A28" s="20" t="s">
        <v>32</v>
      </c>
      <c r="B28" s="21"/>
      <c r="C28" s="21"/>
      <c r="D28" s="21"/>
      <c r="E28" s="21"/>
      <c r="F28" s="21"/>
      <c r="G28" s="21"/>
      <c r="H28" s="22"/>
      <c r="I28" s="10"/>
      <c r="J28" s="10"/>
      <c r="K28" s="10"/>
      <c r="L28" s="10"/>
      <c r="M28" s="10"/>
      <c r="N28" s="10"/>
      <c r="O28" s="11">
        <v>0</v>
      </c>
      <c r="P28" s="11">
        <v>16117000</v>
      </c>
      <c r="Q28" s="11">
        <v>2000000</v>
      </c>
      <c r="R28" s="13">
        <f>SUM(R20:R27)</f>
        <v>75139720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100121.18</v>
      </c>
      <c r="Z28" s="13">
        <v>5736634.84</v>
      </c>
      <c r="AA28" s="13">
        <f>SUM(AA20:AA27)</f>
        <v>35567974.980000004</v>
      </c>
      <c r="AB28" s="13">
        <v>100121.18</v>
      </c>
      <c r="AC28" s="13">
        <v>5736634.84</v>
      </c>
      <c r="AD28" s="13">
        <v>5636513.66</v>
      </c>
      <c r="AE28" s="13">
        <v>5636513.66</v>
      </c>
      <c r="AF28" s="13">
        <f t="shared" si="0"/>
        <v>39571745.019999996</v>
      </c>
      <c r="AG28" s="14">
        <f t="shared" si="1"/>
        <v>0.4733578323155849</v>
      </c>
      <c r="AH28" s="11">
        <v>-5636513.66</v>
      </c>
      <c r="AI28" s="12"/>
      <c r="AJ28" s="11">
        <v>0</v>
      </c>
      <c r="AK28" s="12"/>
    </row>
    <row r="29" spans="1:37" ht="21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27"/>
      <c r="AG29" s="27"/>
      <c r="AH29" s="1"/>
      <c r="AI29" s="1"/>
      <c r="AJ29" s="1"/>
      <c r="AK29" s="1"/>
    </row>
    <row r="30" ht="24" customHeight="1">
      <c r="A30" s="15"/>
    </row>
    <row r="31" ht="3" customHeight="1"/>
  </sheetData>
  <sheetProtection/>
  <mergeCells count="34">
    <mergeCell ref="AH7:AI7"/>
    <mergeCell ref="U7:U8"/>
    <mergeCell ref="S7:S8"/>
    <mergeCell ref="T7:T8"/>
    <mergeCell ref="N7:N8"/>
    <mergeCell ref="P7:P8"/>
    <mergeCell ref="A1:AK1"/>
    <mergeCell ref="A3:AK3"/>
    <mergeCell ref="A4:AI4"/>
    <mergeCell ref="A5:AI5"/>
    <mergeCell ref="A6:AK6"/>
    <mergeCell ref="AJ7:AK7"/>
    <mergeCell ref="V7:V8"/>
    <mergeCell ref="W7:W8"/>
    <mergeCell ref="O7:O8"/>
    <mergeCell ref="M7:M8"/>
    <mergeCell ref="A29:AG29"/>
    <mergeCell ref="A20:B20"/>
    <mergeCell ref="C7:C8"/>
    <mergeCell ref="D7:D8"/>
    <mergeCell ref="E7:E8"/>
    <mergeCell ref="F7:H7"/>
    <mergeCell ref="A7:A8"/>
    <mergeCell ref="I7:K7"/>
    <mergeCell ref="L7:L8"/>
    <mergeCell ref="AB7:AD7"/>
    <mergeCell ref="B2:AG2"/>
    <mergeCell ref="B7:B8"/>
    <mergeCell ref="X7:X8"/>
    <mergeCell ref="A28:H28"/>
    <mergeCell ref="Q7:Q8"/>
    <mergeCell ref="R7:R8"/>
    <mergeCell ref="Y7:AA7"/>
    <mergeCell ref="AF7:AG7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2021-07-05T06:37:23Z</cp:lastPrinted>
  <dcterms:created xsi:type="dcterms:W3CDTF">2010-05-06T05:27:42Z</dcterms:created>
  <dcterms:modified xsi:type="dcterms:W3CDTF">2021-07-30T10:44:47Z</dcterms:modified>
  <cp:category/>
  <cp:version/>
  <cp:contentType/>
  <cp:contentStatus/>
</cp:coreProperties>
</file>