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088" windowHeight="8988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<sst xmlns="http://schemas.openxmlformats.org/spreadsheetml/2006/main" count="40" uniqueCount="39">
  <si>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</si>
  <si>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</si>
  <si>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</si>
  <si>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</si>
  <si>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</si>
  <si>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</si>
  <si>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</si>
  <si>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</si>
  <si>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</si>
  <si>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</si>
  <si>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</si>
  <si>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</si>
  <si>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</si>
  <si>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</si>
  <si>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</si>
  <si>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</si>
  <si>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</si>
  <si>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</si>
  <si>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</si>
  <si>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</si>
  <si>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процент исполнния , %</t>
  </si>
  <si>
    <t>ОБРАЗОВАНИЕ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</si>
  <si>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</si>
  <si>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</si>
  <si>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</si>
  <si>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Дотации на выравнивание бюджетной обеспеченности</t>
  </si>
  <si>
    <t>Субвенции</t>
  </si>
  <si>
    <t>Прочие межбюджетные трансферты</t>
  </si>
  <si>
    <t>ОХРАНА ОКРУЖАЮЩЕЙ СРЕДЫ</t>
  </si>
  <si>
    <t>Доходы, полученные в виде арендной платы, а также средства от продажи права на заключение договоров аренды за земли, нах-ся в собственности сельских поселений</t>
  </si>
  <si>
    <t>Межбюджетные трансферты, передаваемые бюджетам сельских поселений из бюджетов муниципальных районов</t>
  </si>
  <si>
    <t>Доходы от сдачи в аренду объектов нежилого фонда, находящихся в оперативном управлении органов управления сельских поселений</t>
  </si>
  <si>
    <t>Плата за пользование жилых помещений (плата за наем)</t>
  </si>
  <si>
    <t xml:space="preserve">Прочие доходы от компенсации затрат </t>
  </si>
  <si>
    <t xml:space="preserve">Прочие субсидии </t>
  </si>
  <si>
    <t>СРЕДСТВА МАССОВОЙ ИНФОРМАЦИИ</t>
  </si>
  <si>
    <t>Земельный налог</t>
  </si>
  <si>
    <t>по состоянию на 01.12.2020г.</t>
  </si>
  <si>
    <t>Доходы от продажи  земельных участков, находящихся в собственности поселений (за исключением земельных участков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</si>
</sst>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7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 wrapText="1"/>
    </xf>
    <xf numFmtId="3" fontId="46" fillId="0" borderId="10" xfId="0" applyNumberFormat="1" applyFont="1" applyFill="1" applyBorder="1" applyAlignment="1">
      <alignment horizontal="right" wrapText="1"/>
    </xf>
    <xf numFmtId="2" fontId="46" fillId="0" borderId="10" xfId="0" applyNumberFormat="1" applyFont="1" applyFill="1" applyBorder="1" applyAlignment="1">
      <alignment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view="pageBreakPreview" zoomScaleNormal="75" zoomScaleSheetLayoutView="100" zoomScalePageLayoutView="0" workbookViewId="0" topLeftCell="A1">
      <selection activeCell="F20" sqref="F20:G20"/>
    </sheetView>
  </sheetViews>
  <sheetFormatPr defaultColWidth="9.00390625" defaultRowHeight="12.75"/>
  <cols>
    <col min="1" max="1" width="69.375" style="1" customWidth="1"/>
    <col min="2" max="2" width="15.50390625" style="0" customWidth="1"/>
    <col min="3" max="3" width="14.50390625" style="0" customWidth="1"/>
    <col min="4" max="4" width="13.50390625" style="0" customWidth="1"/>
  </cols>
  <sheetData>
    <row r="1" spans="1:4" ht="20.25">
      <c r="A1" s="25" t="s">
        <v>3</v>
      </c>
      <c r="B1" s="25"/>
      <c r="C1" s="25"/>
      <c r="D1" s="25"/>
    </row>
    <row r="2" spans="1:4" ht="20.25">
      <c r="A2" s="25" t="s">
        <v>23</v>
      </c>
      <c r="B2" s="25"/>
      <c r="C2" s="25"/>
      <c r="D2" s="25"/>
    </row>
    <row r="3" spans="1:4" ht="20.25">
      <c r="A3" s="25" t="s">
        <v>37</v>
      </c>
      <c r="B3" s="25"/>
      <c r="C3" s="25"/>
      <c r="D3" s="25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20</v>
      </c>
    </row>
    <row r="6" spans="1:4" ht="17.25">
      <c r="A6" s="18" t="s">
        <v>16</v>
      </c>
      <c r="B6" s="20">
        <f>B7+B19</f>
        <v>64062.119</v>
      </c>
      <c r="C6" s="20">
        <f>C7+C19</f>
        <v>58173.024</v>
      </c>
      <c r="D6" s="21">
        <f>C6/B6*100</f>
        <v>90.80721166903642</v>
      </c>
    </row>
    <row r="7" spans="1:4" s="2" customFormat="1" ht="30.75">
      <c r="A7" s="6" t="s">
        <v>10</v>
      </c>
      <c r="B7" s="14">
        <f>B8+B9+B10+B11+B12+B13+B14+B15+B16+B17+B18</f>
        <v>12095.727</v>
      </c>
      <c r="C7" s="14">
        <f>C8+C9+C10+C11+C12+C13+C14+C15+C16+C17+C18</f>
        <v>10620.587</v>
      </c>
      <c r="D7" s="7">
        <f>C7/B7*100</f>
        <v>87.80445358927163</v>
      </c>
    </row>
    <row r="8" spans="1:4" ht="15">
      <c r="A8" s="19" t="s">
        <v>0</v>
      </c>
      <c r="B8" s="15">
        <v>364</v>
      </c>
      <c r="C8" s="15">
        <v>304.06</v>
      </c>
      <c r="D8" s="7">
        <f aca="true" t="shared" si="0" ref="D8:D19">C8/B8*100</f>
        <v>83.53296703296704</v>
      </c>
    </row>
    <row r="9" spans="1:4" ht="15">
      <c r="A9" s="8" t="s">
        <v>19</v>
      </c>
      <c r="B9" s="15">
        <v>8286</v>
      </c>
      <c r="C9" s="15">
        <v>7084.538</v>
      </c>
      <c r="D9" s="7">
        <f t="shared" si="0"/>
        <v>85.50009654839488</v>
      </c>
    </row>
    <row r="10" spans="1:4" ht="15">
      <c r="A10" s="8" t="s">
        <v>14</v>
      </c>
      <c r="B10" s="15">
        <v>589</v>
      </c>
      <c r="C10" s="15">
        <v>391.863</v>
      </c>
      <c r="D10" s="7">
        <f t="shared" si="0"/>
        <v>66.530220713073</v>
      </c>
    </row>
    <row r="11" spans="1:4" ht="15">
      <c r="A11" s="8" t="s">
        <v>24</v>
      </c>
      <c r="B11" s="15">
        <v>760</v>
      </c>
      <c r="C11" s="15">
        <v>912.974</v>
      </c>
      <c r="D11" s="7">
        <f t="shared" si="0"/>
        <v>120.12815789473686</v>
      </c>
    </row>
    <row r="12" spans="1:4" ht="15">
      <c r="A12" s="8" t="s">
        <v>36</v>
      </c>
      <c r="B12" s="15">
        <v>1761</v>
      </c>
      <c r="C12" s="15">
        <v>1589.677</v>
      </c>
      <c r="D12" s="7">
        <f t="shared" si="0"/>
        <v>90.27126632595116</v>
      </c>
    </row>
    <row r="13" spans="1:4" ht="46.5">
      <c r="A13" s="8" t="s">
        <v>29</v>
      </c>
      <c r="B13" s="15">
        <v>16</v>
      </c>
      <c r="C13" s="15">
        <v>16.944</v>
      </c>
      <c r="D13" s="7">
        <f t="shared" si="0"/>
        <v>105.89999999999999</v>
      </c>
    </row>
    <row r="14" spans="1:4" ht="30.75">
      <c r="A14" s="8" t="s">
        <v>31</v>
      </c>
      <c r="B14" s="15">
        <v>83</v>
      </c>
      <c r="C14" s="15">
        <v>70.878</v>
      </c>
      <c r="D14" s="7">
        <f>C14/B14*100</f>
        <v>85.39518072289157</v>
      </c>
    </row>
    <row r="15" spans="1:4" ht="15">
      <c r="A15" s="8" t="s">
        <v>32</v>
      </c>
      <c r="B15" s="15">
        <v>45</v>
      </c>
      <c r="C15" s="15">
        <v>14.26</v>
      </c>
      <c r="D15" s="7">
        <f>C15/B15*100</f>
        <v>31.68888888888889</v>
      </c>
    </row>
    <row r="16" spans="1:4" ht="15">
      <c r="A16" s="8" t="s">
        <v>33</v>
      </c>
      <c r="B16" s="15">
        <v>46</v>
      </c>
      <c r="C16" s="15">
        <v>45.434</v>
      </c>
      <c r="D16" s="7">
        <f>C16/B16*100</f>
        <v>98.7695652173913</v>
      </c>
    </row>
    <row r="17" spans="1:4" ht="15">
      <c r="A17" s="8" t="s">
        <v>33</v>
      </c>
      <c r="B17" s="15">
        <v>145.727</v>
      </c>
      <c r="C17" s="15">
        <v>145.727</v>
      </c>
      <c r="D17" s="7">
        <f>C17/B17*100</f>
        <v>100</v>
      </c>
    </row>
    <row r="18" spans="1:4" ht="46.5">
      <c r="A18" s="8" t="s">
        <v>38</v>
      </c>
      <c r="B18" s="15">
        <v>0</v>
      </c>
      <c r="C18" s="15">
        <v>44.232</v>
      </c>
      <c r="D18" s="7" t="e">
        <f>C18/B18*100</f>
        <v>#DIV/0!</v>
      </c>
    </row>
    <row r="19" spans="1:4" ht="15">
      <c r="A19" s="5" t="s">
        <v>1</v>
      </c>
      <c r="B19" s="15">
        <f>B20+B21+B22+B23+B24</f>
        <v>51966.392</v>
      </c>
      <c r="C19" s="15">
        <f>C20+C21+C22+C23+C24</f>
        <v>47552.437</v>
      </c>
      <c r="D19" s="7">
        <f t="shared" si="0"/>
        <v>91.50613534993924</v>
      </c>
    </row>
    <row r="20" spans="1:4" ht="15">
      <c r="A20" s="5" t="s">
        <v>25</v>
      </c>
      <c r="B20" s="15">
        <v>5341</v>
      </c>
      <c r="C20" s="15">
        <v>4895</v>
      </c>
      <c r="D20" s="7">
        <f aca="true" t="shared" si="1" ref="D20:D27">C20/B20*100</f>
        <v>91.64950383823253</v>
      </c>
    </row>
    <row r="21" spans="1:4" ht="15">
      <c r="A21" s="8" t="s">
        <v>26</v>
      </c>
      <c r="B21" s="15">
        <v>269.3</v>
      </c>
      <c r="C21" s="15">
        <v>269</v>
      </c>
      <c r="D21" s="7">
        <f t="shared" si="1"/>
        <v>99.8886000742666</v>
      </c>
    </row>
    <row r="22" spans="1:4" ht="30.75">
      <c r="A22" s="8" t="s">
        <v>30</v>
      </c>
      <c r="B22" s="15">
        <v>4402.84</v>
      </c>
      <c r="C22" s="15">
        <v>4402.84</v>
      </c>
      <c r="D22" s="7">
        <f t="shared" si="1"/>
        <v>100</v>
      </c>
    </row>
    <row r="23" spans="1:4" ht="15">
      <c r="A23" s="5" t="s">
        <v>27</v>
      </c>
      <c r="B23" s="15">
        <v>39974.752</v>
      </c>
      <c r="C23" s="15">
        <v>36027.152</v>
      </c>
      <c r="D23" s="7">
        <f t="shared" si="1"/>
        <v>90.12476675277435</v>
      </c>
    </row>
    <row r="24" spans="1:4" ht="15">
      <c r="A24" s="5" t="s">
        <v>34</v>
      </c>
      <c r="B24" s="14">
        <v>1978.5</v>
      </c>
      <c r="C24" s="14">
        <v>1958.445</v>
      </c>
      <c r="D24" s="7">
        <f t="shared" si="1"/>
        <v>98.98635329795299</v>
      </c>
    </row>
    <row r="25" spans="1:4" ht="17.25">
      <c r="A25" s="18" t="s">
        <v>17</v>
      </c>
      <c r="B25" s="20">
        <f>SUM(B26:B36)</f>
        <v>64062.11900000001</v>
      </c>
      <c r="C25" s="20">
        <f>SUM(C26:C36)</f>
        <v>52856.062999999995</v>
      </c>
      <c r="D25" s="21">
        <f t="shared" si="1"/>
        <v>82.50751586908947</v>
      </c>
    </row>
    <row r="26" spans="1:4" ht="15">
      <c r="A26" s="9" t="s">
        <v>4</v>
      </c>
      <c r="B26" s="16">
        <v>11478.742</v>
      </c>
      <c r="C26" s="16">
        <v>9359.228</v>
      </c>
      <c r="D26" s="11">
        <f t="shared" si="1"/>
        <v>81.53531109942186</v>
      </c>
    </row>
    <row r="27" spans="1:4" ht="15">
      <c r="A27" s="9" t="s">
        <v>5</v>
      </c>
      <c r="B27" s="16">
        <v>268.8</v>
      </c>
      <c r="C27" s="16">
        <v>224.94</v>
      </c>
      <c r="D27" s="11">
        <f t="shared" si="1"/>
        <v>83.68303571428571</v>
      </c>
    </row>
    <row r="28" spans="1:4" ht="30.75">
      <c r="A28" s="9" t="s">
        <v>6</v>
      </c>
      <c r="B28" s="16">
        <v>1819.852</v>
      </c>
      <c r="C28" s="16">
        <v>1528.964</v>
      </c>
      <c r="D28" s="11">
        <f aca="true" t="shared" si="2" ref="D28:D36">C28/B28*100</f>
        <v>84.01584304657742</v>
      </c>
    </row>
    <row r="29" spans="1:4" ht="15">
      <c r="A29" s="9" t="s">
        <v>7</v>
      </c>
      <c r="B29" s="16">
        <v>11759.7</v>
      </c>
      <c r="C29" s="16">
        <v>9082.996</v>
      </c>
      <c r="D29" s="11">
        <f t="shared" si="2"/>
        <v>77.23833090980212</v>
      </c>
    </row>
    <row r="30" spans="1:4" ht="15">
      <c r="A30" s="9" t="s">
        <v>8</v>
      </c>
      <c r="B30" s="16">
        <v>10727.998</v>
      </c>
      <c r="C30" s="16">
        <v>8515.925</v>
      </c>
      <c r="D30" s="11">
        <f t="shared" si="2"/>
        <v>79.3803746048424</v>
      </c>
    </row>
    <row r="31" spans="1:4" ht="15">
      <c r="A31" s="9" t="s">
        <v>28</v>
      </c>
      <c r="B31" s="23">
        <v>111.4</v>
      </c>
      <c r="C31" s="23">
        <v>0</v>
      </c>
      <c r="D31" s="24">
        <v>0</v>
      </c>
    </row>
    <row r="32" spans="1:4" ht="15">
      <c r="A32" s="9" t="s">
        <v>21</v>
      </c>
      <c r="B32" s="16">
        <v>11</v>
      </c>
      <c r="C32" s="16">
        <v>7.85</v>
      </c>
      <c r="D32" s="11">
        <f t="shared" si="2"/>
        <v>71.36363636363636</v>
      </c>
    </row>
    <row r="33" spans="1:4" ht="15">
      <c r="A33" s="9" t="s">
        <v>22</v>
      </c>
      <c r="B33" s="16">
        <v>26753.988</v>
      </c>
      <c r="C33" s="16">
        <v>23382.046</v>
      </c>
      <c r="D33" s="11">
        <f t="shared" si="2"/>
        <v>87.3964883291418</v>
      </c>
    </row>
    <row r="34" spans="1:4" ht="15">
      <c r="A34" s="9" t="s">
        <v>9</v>
      </c>
      <c r="B34" s="16">
        <v>11</v>
      </c>
      <c r="C34" s="16">
        <v>9</v>
      </c>
      <c r="D34" s="11">
        <f t="shared" si="2"/>
        <v>81.81818181818183</v>
      </c>
    </row>
    <row r="35" spans="1:4" ht="15">
      <c r="A35" s="9" t="s">
        <v>15</v>
      </c>
      <c r="B35" s="16">
        <v>985</v>
      </c>
      <c r="C35" s="16">
        <v>692.35</v>
      </c>
      <c r="D35" s="11">
        <f>C35/B35*100</f>
        <v>70.28934010152284</v>
      </c>
    </row>
    <row r="36" spans="1:4" ht="15">
      <c r="A36" s="9" t="s">
        <v>35</v>
      </c>
      <c r="B36" s="16">
        <v>134.639</v>
      </c>
      <c r="C36" s="16">
        <v>52.764</v>
      </c>
      <c r="D36" s="11">
        <f t="shared" si="2"/>
        <v>39.18923937343563</v>
      </c>
    </row>
    <row r="37" spans="1:4" ht="17.25">
      <c r="A37" s="18" t="s">
        <v>18</v>
      </c>
      <c r="B37" s="22">
        <v>0</v>
      </c>
      <c r="C37" s="22">
        <f>C38</f>
        <v>-5316.961000000003</v>
      </c>
      <c r="D37" s="12"/>
    </row>
    <row r="38" spans="1:4" ht="30.75">
      <c r="A38" s="10" t="s">
        <v>2</v>
      </c>
      <c r="B38" s="17">
        <v>0</v>
      </c>
      <c r="C38" s="17">
        <f>C25-C6</f>
        <v>-5316.961000000003</v>
      </c>
      <c r="D38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76</cp:lastModifiedBy>
  <cp:lastPrinted>2020-10-06T05:28:12Z</cp:lastPrinted>
  <dcterms:created xsi:type="dcterms:W3CDTF">2003-03-28T04:18:45Z</dcterms:created>
  <dcterms:modified xsi:type="dcterms:W3CDTF">2020-12-03T07:24:50Z</dcterms:modified>
  <cp:category/>
  <cp:version/>
  <cp:contentType/>
  <cp:contentStatus/>
</cp:coreProperties>
</file>