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<sst xmlns="http://schemas.openxmlformats.org/spreadsheetml/2006/main" count="38" uniqueCount="38">
  <si>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</si>
  <si>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</si>
  <si>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</si>
  <si>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</si>
  <si>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</si>
  <si>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</si>
  <si>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</si>
  <si>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</si>
  <si>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</si>
  <si>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</si>
  <si>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</si>
  <si>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</si>
  <si>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</si>
  <si>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</si>
  <si>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</si>
  <si>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</si>
  <si>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</si>
  <si>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</si>
  <si>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</si>
  <si>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</si>
  <si>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</si>
  <si>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</si>
  <si>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</si>
  <si>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</si>
  <si>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</si>
  <si>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</si>
  <si>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</si>
  <si>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</si>
  <si>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</si>
  <si>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</si>
  <si>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</si>
  <si>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</si>
  <si>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</si>
  <si>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</si>
  <si>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</si>
  <si>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</si>
  <si>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по состоянию на 01.09.2019г.</t>
  </si>
  <si>
    <t>Прочие поступления от использования имущества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</si>
</sst>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25</v>
      </c>
      <c r="B2" s="25"/>
      <c r="C2" s="25"/>
      <c r="D2" s="25"/>
    </row>
    <row r="3" spans="1:4" ht="20.25">
      <c r="A3" s="25" t="s">
        <v>36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B7+B17</f>
        <v>52369.2</v>
      </c>
      <c r="C6" s="20">
        <f>C7+C17</f>
        <v>32377.079999999998</v>
      </c>
      <c r="D6" s="21">
        <f>C6/B6*100</f>
        <v>61.82466029651016</v>
      </c>
    </row>
    <row r="7" spans="1:4" s="2" customFormat="1" ht="30.75">
      <c r="A7" s="6" t="s">
        <v>10</v>
      </c>
      <c r="B7" s="14">
        <v>11286</v>
      </c>
      <c r="C7" s="14">
        <f>C8+C9+C10+C11+C12+C14+C16+F13+G9+C13+C15</f>
        <v>6736.546999999999</v>
      </c>
      <c r="D7" s="7">
        <f>C7/B7*100</f>
        <v>59.68941166046427</v>
      </c>
    </row>
    <row r="8" spans="1:4" ht="15">
      <c r="A8" s="19" t="s">
        <v>0</v>
      </c>
      <c r="B8" s="15">
        <v>317</v>
      </c>
      <c r="C8" s="15">
        <v>201.948</v>
      </c>
      <c r="D8" s="7">
        <f aca="true" t="shared" si="0" ref="D8:D22">C8/B8*100</f>
        <v>63.705993690851734</v>
      </c>
    </row>
    <row r="9" spans="1:4" ht="15">
      <c r="A9" s="8" t="s">
        <v>19</v>
      </c>
      <c r="B9" s="15">
        <v>7466</v>
      </c>
      <c r="C9" s="15">
        <v>5279.784</v>
      </c>
      <c r="D9" s="7">
        <f t="shared" si="0"/>
        <v>70.71770693811948</v>
      </c>
    </row>
    <row r="10" spans="1:4" ht="15">
      <c r="A10" s="8" t="s">
        <v>14</v>
      </c>
      <c r="B10" s="15">
        <v>502</v>
      </c>
      <c r="C10" s="15">
        <v>275.958</v>
      </c>
      <c r="D10" s="7">
        <f t="shared" si="0"/>
        <v>54.97171314741036</v>
      </c>
    </row>
    <row r="11" spans="1:4" ht="15">
      <c r="A11" s="8" t="s">
        <v>26</v>
      </c>
      <c r="B11" s="15">
        <v>999</v>
      </c>
      <c r="C11" s="15">
        <v>163.281</v>
      </c>
      <c r="D11" s="7">
        <f t="shared" si="0"/>
        <v>16.344444444444445</v>
      </c>
    </row>
    <row r="12" spans="1:4" ht="15">
      <c r="A12" s="8" t="s">
        <v>27</v>
      </c>
      <c r="B12" s="15">
        <v>1867</v>
      </c>
      <c r="C12" s="15">
        <v>642.087</v>
      </c>
      <c r="D12" s="7">
        <f t="shared" si="0"/>
        <v>34.39137653990359</v>
      </c>
    </row>
    <row r="13" spans="1:4" ht="46.5">
      <c r="A13" s="8" t="s">
        <v>34</v>
      </c>
      <c r="B13" s="15"/>
      <c r="C13" s="15">
        <v>3</v>
      </c>
      <c r="D13" s="7"/>
    </row>
    <row r="14" spans="1:4" ht="30.75">
      <c r="A14" s="8" t="s">
        <v>20</v>
      </c>
      <c r="B14" s="15">
        <v>82.8</v>
      </c>
      <c r="C14" s="15">
        <v>64.888</v>
      </c>
      <c r="D14" s="7">
        <f>C14/B14*100</f>
        <v>78.36714975845412</v>
      </c>
    </row>
    <row r="15" spans="1:4" ht="15">
      <c r="A15" s="8" t="s">
        <v>37</v>
      </c>
      <c r="B15" s="15">
        <v>6</v>
      </c>
      <c r="C15" s="15">
        <v>6.007</v>
      </c>
      <c r="D15" s="7">
        <f>C15/B15*100</f>
        <v>100.11666666666666</v>
      </c>
    </row>
    <row r="16" spans="1:4" ht="15">
      <c r="A16" s="8" t="s">
        <v>23</v>
      </c>
      <c r="B16" s="15">
        <v>46</v>
      </c>
      <c r="C16" s="15">
        <v>99.594</v>
      </c>
      <c r="D16" s="7">
        <f>C16/B16*100</f>
        <v>216.5086956521739</v>
      </c>
    </row>
    <row r="17" spans="1:4" ht="15">
      <c r="A17" s="5" t="s">
        <v>1</v>
      </c>
      <c r="B17" s="15">
        <f>B18+B19+F16+B20+B21+B22+B23</f>
        <v>41083.2</v>
      </c>
      <c r="C17" s="15">
        <f>C18+C19+C22+C23+C21+C20</f>
        <v>25640.533</v>
      </c>
      <c r="D17" s="7">
        <f t="shared" si="0"/>
        <v>62.41123622307902</v>
      </c>
    </row>
    <row r="18" spans="1:4" ht="15">
      <c r="A18" s="5" t="s">
        <v>28</v>
      </c>
      <c r="B18" s="15">
        <v>10804</v>
      </c>
      <c r="C18" s="15">
        <v>7201.6</v>
      </c>
      <c r="D18" s="7">
        <f>C18/B18*100</f>
        <v>66.65679378008146</v>
      </c>
    </row>
    <row r="19" spans="1:4" ht="15">
      <c r="A19" s="8" t="s">
        <v>29</v>
      </c>
      <c r="B19" s="15">
        <v>247</v>
      </c>
      <c r="C19" s="15">
        <v>246.4</v>
      </c>
      <c r="D19" s="7">
        <f>C19/B19*100</f>
        <v>99.75708502024293</v>
      </c>
    </row>
    <row r="20" spans="1:4" ht="30.75">
      <c r="A20" s="8" t="s">
        <v>35</v>
      </c>
      <c r="B20" s="15">
        <v>100</v>
      </c>
      <c r="C20" s="15">
        <v>100</v>
      </c>
      <c r="D20" s="7">
        <f>C20/B20*100</f>
        <v>100</v>
      </c>
    </row>
    <row r="21" spans="1:4" ht="15">
      <c r="A21" s="5" t="s">
        <v>30</v>
      </c>
      <c r="B21" s="15">
        <v>30029.2</v>
      </c>
      <c r="C21" s="15">
        <v>18189.895</v>
      </c>
      <c r="D21" s="7">
        <f>C21/B21*100</f>
        <v>60.57402461604039</v>
      </c>
    </row>
    <row r="22" spans="1:4" ht="15">
      <c r="A22" s="5" t="s">
        <v>31</v>
      </c>
      <c r="B22" s="14">
        <v>0</v>
      </c>
      <c r="C22" s="14">
        <v>0</v>
      </c>
      <c r="D22" s="7">
        <v>0</v>
      </c>
    </row>
    <row r="23" spans="1:4" ht="46.5">
      <c r="A23" s="5" t="s">
        <v>33</v>
      </c>
      <c r="B23" s="14">
        <v>-97</v>
      </c>
      <c r="C23" s="14">
        <v>-97.362</v>
      </c>
      <c r="D23" s="7">
        <v>100</v>
      </c>
    </row>
    <row r="24" spans="1:4" ht="17.25">
      <c r="A24" s="18" t="s">
        <v>17</v>
      </c>
      <c r="B24" s="20">
        <f>SUM(B25:B34)</f>
        <v>52933.996</v>
      </c>
      <c r="C24" s="20">
        <f>SUM(C25:C34)</f>
        <v>30763.061999999998</v>
      </c>
      <c r="D24" s="21">
        <f>C24/B24*100</f>
        <v>58.11588832250639</v>
      </c>
    </row>
    <row r="25" spans="1:4" ht="15">
      <c r="A25" s="9" t="s">
        <v>4</v>
      </c>
      <c r="B25" s="16">
        <v>10002.504</v>
      </c>
      <c r="C25" s="16">
        <v>6930.691</v>
      </c>
      <c r="D25" s="11">
        <f>C25/B25*100</f>
        <v>69.28955989420248</v>
      </c>
    </row>
    <row r="26" spans="1:4" ht="15">
      <c r="A26" s="9" t="s">
        <v>5</v>
      </c>
      <c r="B26" s="16">
        <v>246.3</v>
      </c>
      <c r="C26" s="16">
        <v>184.64</v>
      </c>
      <c r="D26" s="11">
        <f>C26/B26*100</f>
        <v>74.96548924076329</v>
      </c>
    </row>
    <row r="27" spans="1:4" ht="30.75">
      <c r="A27" s="9" t="s">
        <v>6</v>
      </c>
      <c r="B27" s="16">
        <v>1010</v>
      </c>
      <c r="C27" s="16">
        <v>509.027</v>
      </c>
      <c r="D27" s="11">
        <f aca="true" t="shared" si="1" ref="D27:D34">C27/B27*100</f>
        <v>50.39871287128713</v>
      </c>
    </row>
    <row r="28" spans="1:4" ht="15">
      <c r="A28" s="9" t="s">
        <v>7</v>
      </c>
      <c r="B28" s="16">
        <v>9308.224</v>
      </c>
      <c r="C28" s="16">
        <v>3751.049</v>
      </c>
      <c r="D28" s="11">
        <f t="shared" si="1"/>
        <v>40.29822445183957</v>
      </c>
    </row>
    <row r="29" spans="1:4" ht="15">
      <c r="A29" s="9" t="s">
        <v>8</v>
      </c>
      <c r="B29" s="16">
        <v>6641.968</v>
      </c>
      <c r="C29" s="16">
        <v>5304.485</v>
      </c>
      <c r="D29" s="11">
        <f t="shared" si="1"/>
        <v>79.86315200555016</v>
      </c>
    </row>
    <row r="30" spans="1:4" ht="15">
      <c r="A30" s="9" t="s">
        <v>32</v>
      </c>
      <c r="B30" s="23">
        <v>100</v>
      </c>
      <c r="C30" s="23">
        <v>0</v>
      </c>
      <c r="D30" s="24">
        <v>0</v>
      </c>
    </row>
    <row r="31" spans="1:4" ht="15">
      <c r="A31" s="9" t="s">
        <v>22</v>
      </c>
      <c r="B31" s="16">
        <v>11</v>
      </c>
      <c r="C31" s="16">
        <v>6</v>
      </c>
      <c r="D31" s="11">
        <f t="shared" si="1"/>
        <v>54.54545454545454</v>
      </c>
    </row>
    <row r="32" spans="1:4" ht="15">
      <c r="A32" s="9" t="s">
        <v>24</v>
      </c>
      <c r="B32" s="16">
        <v>25418</v>
      </c>
      <c r="C32" s="16">
        <v>14009.25</v>
      </c>
      <c r="D32" s="11">
        <f t="shared" si="1"/>
        <v>55.11546935242742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1"/>
        <v>0</v>
      </c>
    </row>
    <row r="34" spans="1:4" ht="15">
      <c r="A34" s="9" t="s">
        <v>15</v>
      </c>
      <c r="B34" s="16">
        <v>185</v>
      </c>
      <c r="C34" s="16">
        <v>67.92</v>
      </c>
      <c r="D34" s="11">
        <f t="shared" si="1"/>
        <v>36.71351351351351</v>
      </c>
    </row>
    <row r="35" spans="1:4" ht="17.25">
      <c r="A35" s="18" t="s">
        <v>18</v>
      </c>
      <c r="B35" s="22">
        <v>0</v>
      </c>
      <c r="C35" s="22">
        <f>C36</f>
        <v>-1614.018</v>
      </c>
      <c r="D35" s="12"/>
    </row>
    <row r="36" spans="1:4" ht="30.75">
      <c r="A36" s="10" t="s">
        <v>2</v>
      </c>
      <c r="B36" s="17">
        <v>0</v>
      </c>
      <c r="C36" s="17">
        <f>C24-C6</f>
        <v>-1614.018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2019-09-06T08:25:28Z</dcterms:modified>
  <cp:category/>
  <cp:version/>
  <cp:contentType/>
  <cp:contentStatus/>
</cp:coreProperties>
</file>