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088" windowHeight="9048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<sst xmlns="http://schemas.openxmlformats.org/spreadsheetml/2006/main" count="37" uniqueCount="37">
  <si>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</si>
  <si>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</si>
  <si>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</si>
  <si>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</si>
  <si>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</si>
  <si>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</si>
  <si>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</si>
  <si>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</si>
  <si>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</si>
  <si>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</si>
  <si>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</si>
  <si>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</si>
  <si>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</si>
  <si>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</si>
  <si>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Налоги на совокупный доход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</si>
  <si>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</si>
  <si>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</si>
  <si>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</si>
  <si>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</si>
  <si>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</si>
  <si>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</si>
  <si>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</si>
  <si>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ОБРАЗОВАНИЕ</t>
  </si>
  <si>
    <t>Прочие неналоговые поступления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</si>
  <si>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</si>
  <si>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</si>
  <si>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</si>
  <si>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Зельный налог</t>
  </si>
  <si>
    <t>Дотации на выравнивание бюджетной обеспеченности</t>
  </si>
  <si>
    <t>Субвенции</t>
  </si>
  <si>
    <t>Прочие межбюджетные трансферты</t>
  </si>
  <si>
    <t>Прочие безвозмездные поступления</t>
  </si>
  <si>
    <t>ОХРАНА ОКРУЖАЮЩЕЙ СРЕДЫ</t>
  </si>
  <si>
    <t>Возврат прочих остатков субсидий, субвенций и иных межбюджетных трансфертов, имеющих целевое назначение прошлых лет из бюджетов муниципальных районов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</si>
  <si>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</si>
  <si>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</si>
  <si>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по состоянию на 01.08.2019г.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</si>
</sst>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2" fontId="46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Normal="75" zoomScaleSheetLayoutView="100" zoomScalePageLayoutView="0" workbookViewId="0" topLeftCell="A1">
      <selection activeCell="F35" sqref="F35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5" t="s">
        <v>3</v>
      </c>
      <c r="B1" s="25"/>
      <c r="C1" s="25"/>
      <c r="D1" s="25"/>
    </row>
    <row r="2" spans="1:4" ht="20.25">
      <c r="A2" s="25" t="s">
        <v>25</v>
      </c>
      <c r="B2" s="25"/>
      <c r="C2" s="25"/>
      <c r="D2" s="25"/>
    </row>
    <row r="3" spans="1:4" ht="20.25">
      <c r="A3" s="25" t="s">
        <v>36</v>
      </c>
      <c r="B3" s="25"/>
      <c r="C3" s="25"/>
      <c r="D3" s="25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21</v>
      </c>
    </row>
    <row r="6" spans="1:4" ht="17.25">
      <c r="A6" s="18" t="s">
        <v>16</v>
      </c>
      <c r="B6" s="20">
        <f>B7+B16</f>
        <v>52169.2</v>
      </c>
      <c r="C6" s="20">
        <f>C7+C16</f>
        <v>28304.927999999996</v>
      </c>
      <c r="D6" s="21">
        <f>C6/B6*100</f>
        <v>54.256013126519086</v>
      </c>
    </row>
    <row r="7" spans="1:4" s="2" customFormat="1" ht="30.75">
      <c r="A7" s="6" t="s">
        <v>10</v>
      </c>
      <c r="B7" s="14">
        <v>11280</v>
      </c>
      <c r="C7" s="14">
        <f>C8+C9+C10+C11+C12+C14+C15+C13</f>
        <v>5660.994</v>
      </c>
      <c r="D7" s="7">
        <f>C7/B7*100</f>
        <v>50.18611702127659</v>
      </c>
    </row>
    <row r="8" spans="1:4" ht="15">
      <c r="A8" s="19" t="s">
        <v>0</v>
      </c>
      <c r="B8" s="15">
        <v>317</v>
      </c>
      <c r="C8" s="15">
        <v>184.61</v>
      </c>
      <c r="D8" s="7">
        <f aca="true" t="shared" si="0" ref="D8:D21">C8/B8*100</f>
        <v>58.236593059936915</v>
      </c>
    </row>
    <row r="9" spans="1:4" ht="15">
      <c r="A9" s="8" t="s">
        <v>19</v>
      </c>
      <c r="B9" s="15">
        <v>7466</v>
      </c>
      <c r="C9" s="15">
        <v>4560.272</v>
      </c>
      <c r="D9" s="7">
        <f t="shared" si="0"/>
        <v>61.08052504687919</v>
      </c>
    </row>
    <row r="10" spans="1:4" ht="15">
      <c r="A10" s="8" t="s">
        <v>14</v>
      </c>
      <c r="B10" s="15">
        <v>502</v>
      </c>
      <c r="C10" s="15">
        <v>272.021</v>
      </c>
      <c r="D10" s="7">
        <f t="shared" si="0"/>
        <v>54.18745019920319</v>
      </c>
    </row>
    <row r="11" spans="1:4" ht="15">
      <c r="A11" s="8" t="s">
        <v>26</v>
      </c>
      <c r="B11" s="15">
        <v>999</v>
      </c>
      <c r="C11" s="15">
        <v>50.492</v>
      </c>
      <c r="D11" s="7">
        <f t="shared" si="0"/>
        <v>5.054254254254254</v>
      </c>
    </row>
    <row r="12" spans="1:4" ht="15">
      <c r="A12" s="8" t="s">
        <v>27</v>
      </c>
      <c r="B12" s="15">
        <v>1867</v>
      </c>
      <c r="C12" s="15">
        <v>433.887</v>
      </c>
      <c r="D12" s="7">
        <f t="shared" si="0"/>
        <v>23.239796464916978</v>
      </c>
    </row>
    <row r="13" spans="1:4" ht="46.5">
      <c r="A13" s="8" t="s">
        <v>34</v>
      </c>
      <c r="B13" s="15"/>
      <c r="C13" s="15">
        <v>3</v>
      </c>
      <c r="D13" s="7"/>
    </row>
    <row r="14" spans="1:4" ht="30.75">
      <c r="A14" s="8" t="s">
        <v>20</v>
      </c>
      <c r="B14" s="15">
        <v>82.8</v>
      </c>
      <c r="C14" s="15">
        <v>57.988</v>
      </c>
      <c r="D14" s="7">
        <f>C14/B14*100</f>
        <v>70.03381642512078</v>
      </c>
    </row>
    <row r="15" spans="1:4" ht="15">
      <c r="A15" s="8" t="s">
        <v>23</v>
      </c>
      <c r="B15" s="15">
        <v>46</v>
      </c>
      <c r="C15" s="15">
        <v>98.724</v>
      </c>
      <c r="D15" s="7">
        <f>C15/B15*100</f>
        <v>214.61739130434782</v>
      </c>
    </row>
    <row r="16" spans="1:4" ht="15">
      <c r="A16" s="5" t="s">
        <v>1</v>
      </c>
      <c r="B16" s="15">
        <f>B17+B18+B19+B20+B21+B22</f>
        <v>40889.2</v>
      </c>
      <c r="C16" s="15">
        <f>C17+C18+C21+C22+C20</f>
        <v>22643.933999999997</v>
      </c>
      <c r="D16" s="7">
        <f t="shared" si="0"/>
        <v>55.37876505287459</v>
      </c>
    </row>
    <row r="17" spans="1:4" ht="15">
      <c r="A17" s="5" t="s">
        <v>28</v>
      </c>
      <c r="B17" s="15">
        <v>10804</v>
      </c>
      <c r="C17" s="15">
        <v>6301.4</v>
      </c>
      <c r="D17" s="7">
        <f>C17/B17*100</f>
        <v>58.32469455757126</v>
      </c>
    </row>
    <row r="18" spans="1:4" ht="15">
      <c r="A18" s="8" t="s">
        <v>29</v>
      </c>
      <c r="B18" s="15">
        <v>247</v>
      </c>
      <c r="C18" s="15">
        <v>246.4</v>
      </c>
      <c r="D18" s="7">
        <f>C18/B18*100</f>
        <v>99.75708502024293</v>
      </c>
    </row>
    <row r="19" spans="1:4" ht="30.75">
      <c r="A19" s="8" t="s">
        <v>35</v>
      </c>
      <c r="B19" s="15">
        <v>100</v>
      </c>
      <c r="C19" s="15">
        <v>0</v>
      </c>
      <c r="D19" s="7">
        <f>C19/B19*100</f>
        <v>0</v>
      </c>
    </row>
    <row r="20" spans="1:4" ht="15">
      <c r="A20" s="5" t="s">
        <v>30</v>
      </c>
      <c r="B20" s="15">
        <v>29829.2</v>
      </c>
      <c r="C20" s="15">
        <v>16193.496</v>
      </c>
      <c r="D20" s="7">
        <f>C20/B20*100</f>
        <v>54.28739624260791</v>
      </c>
    </row>
    <row r="21" spans="1:4" ht="15">
      <c r="A21" s="5" t="s">
        <v>31</v>
      </c>
      <c r="B21" s="14">
        <v>6</v>
      </c>
      <c r="C21" s="14">
        <v>0</v>
      </c>
      <c r="D21" s="7">
        <f t="shared" si="0"/>
        <v>0</v>
      </c>
    </row>
    <row r="22" spans="1:4" ht="46.5">
      <c r="A22" s="5" t="s">
        <v>33</v>
      </c>
      <c r="B22" s="14">
        <v>-97</v>
      </c>
      <c r="C22" s="14">
        <v>-97.362</v>
      </c>
      <c r="D22" s="7">
        <v>100</v>
      </c>
    </row>
    <row r="23" spans="1:4" ht="17.25">
      <c r="A23" s="18" t="s">
        <v>17</v>
      </c>
      <c r="B23" s="20">
        <f>SUM(B24:B33)</f>
        <v>52733.998</v>
      </c>
      <c r="C23" s="20">
        <f>SUM(C24:C33)</f>
        <v>26924.049</v>
      </c>
      <c r="D23" s="21">
        <f>C23/B23*100</f>
        <v>51.05633940366137</v>
      </c>
    </row>
    <row r="24" spans="1:4" ht="15">
      <c r="A24" s="9" t="s">
        <v>4</v>
      </c>
      <c r="B24" s="16">
        <v>9769.078</v>
      </c>
      <c r="C24" s="16">
        <v>5918.488</v>
      </c>
      <c r="D24" s="11">
        <f>C24/B24*100</f>
        <v>60.58389543004981</v>
      </c>
    </row>
    <row r="25" spans="1:4" ht="15">
      <c r="A25" s="9" t="s">
        <v>5</v>
      </c>
      <c r="B25" s="16">
        <v>246.3</v>
      </c>
      <c r="C25" s="16">
        <v>140.27</v>
      </c>
      <c r="D25" s="11">
        <f>C25/B25*100</f>
        <v>56.95087291920422</v>
      </c>
    </row>
    <row r="26" spans="1:4" ht="30.75">
      <c r="A26" s="9" t="s">
        <v>6</v>
      </c>
      <c r="B26" s="16">
        <v>1010</v>
      </c>
      <c r="C26" s="16">
        <v>449.385</v>
      </c>
      <c r="D26" s="11">
        <f aca="true" t="shared" si="1" ref="D26:D33">C26/B26*100</f>
        <v>44.49356435643564</v>
      </c>
    </row>
    <row r="27" spans="1:4" ht="15">
      <c r="A27" s="9" t="s">
        <v>7</v>
      </c>
      <c r="B27" s="16">
        <v>9244.62</v>
      </c>
      <c r="C27" s="16">
        <v>2937.791</v>
      </c>
      <c r="D27" s="11">
        <f t="shared" si="1"/>
        <v>31.778385698925426</v>
      </c>
    </row>
    <row r="28" spans="1:4" ht="15">
      <c r="A28" s="9" t="s">
        <v>8</v>
      </c>
      <c r="B28" s="16">
        <v>6739</v>
      </c>
      <c r="C28" s="16">
        <v>5036.445</v>
      </c>
      <c r="D28" s="11">
        <f t="shared" si="1"/>
        <v>74.73579166048376</v>
      </c>
    </row>
    <row r="29" spans="1:4" ht="15">
      <c r="A29" s="9" t="s">
        <v>32</v>
      </c>
      <c r="B29" s="23">
        <v>100</v>
      </c>
      <c r="C29" s="23">
        <v>0</v>
      </c>
      <c r="D29" s="24">
        <v>0</v>
      </c>
    </row>
    <row r="30" spans="1:4" ht="15">
      <c r="A30" s="9" t="s">
        <v>22</v>
      </c>
      <c r="B30" s="16">
        <v>11</v>
      </c>
      <c r="C30" s="16">
        <v>6</v>
      </c>
      <c r="D30" s="11">
        <f t="shared" si="1"/>
        <v>54.54545454545454</v>
      </c>
    </row>
    <row r="31" spans="1:4" ht="15">
      <c r="A31" s="9" t="s">
        <v>24</v>
      </c>
      <c r="B31" s="16">
        <v>25418</v>
      </c>
      <c r="C31" s="16">
        <v>12367.75</v>
      </c>
      <c r="D31" s="11">
        <f t="shared" si="1"/>
        <v>48.657447478165075</v>
      </c>
    </row>
    <row r="32" spans="1:4" ht="15">
      <c r="A32" s="9" t="s">
        <v>9</v>
      </c>
      <c r="B32" s="16">
        <v>11</v>
      </c>
      <c r="C32" s="16">
        <v>0</v>
      </c>
      <c r="D32" s="11">
        <f t="shared" si="1"/>
        <v>0</v>
      </c>
    </row>
    <row r="33" spans="1:4" ht="15">
      <c r="A33" s="9" t="s">
        <v>15</v>
      </c>
      <c r="B33" s="16">
        <v>185</v>
      </c>
      <c r="C33" s="16">
        <v>67.92</v>
      </c>
      <c r="D33" s="11">
        <f t="shared" si="1"/>
        <v>36.71351351351351</v>
      </c>
    </row>
    <row r="34" spans="1:4" ht="17.25">
      <c r="A34" s="18" t="s">
        <v>18</v>
      </c>
      <c r="B34" s="22">
        <v>0</v>
      </c>
      <c r="C34" s="22">
        <f>C35</f>
        <v>-1380.8789999999972</v>
      </c>
      <c r="D34" s="12"/>
    </row>
    <row r="35" spans="1:4" ht="30.75">
      <c r="A35" s="10" t="s">
        <v>2</v>
      </c>
      <c r="B35" s="17">
        <v>0</v>
      </c>
      <c r="C35" s="17">
        <f>C23-C6</f>
        <v>-1380.8789999999972</v>
      </c>
      <c r="D35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2015-06-10T05:45:26Z</cp:lastPrinted>
  <dcterms:created xsi:type="dcterms:W3CDTF">2003-03-28T04:18:45Z</dcterms:created>
  <dcterms:modified xsi:type="dcterms:W3CDTF">2019-08-06T04:44:45Z</dcterms:modified>
  <cp:category/>
  <cp:version/>
  <cp:contentType/>
  <cp:contentStatus/>
</cp:coreProperties>
</file>