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2" windowWidth="9996" windowHeight="8592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<sst xmlns="http://schemas.openxmlformats.org/spreadsheetml/2006/main" count="91" uniqueCount="61">
  <si>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</si>
  <si>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</si>
  <si>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</si>
  <si>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</si>
  <si>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</si>
  <si>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</si>
  <si>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</si>
  <si>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</si>
  <si>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</si>
  <si>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</si>
  <si>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</si>
  <si>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</si>
  <si>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</si>
  <si>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</si>
  <si>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</si>
  <si>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</si>
  <si>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</si>
  <si>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</si>
  <si>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</si>
  <si>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</si>
  <si>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</si>
  <si>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</si>
  <si>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ИТОГО ДОХОДОВ</t>
  </si>
  <si>
    <t>Исполнение бюджета Усть-Ницинского сельского поселения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</si>
  <si>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</si>
  <si>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</si>
  <si>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</si>
  <si>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</si>
  <si>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</si>
  <si>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</si>
  <si>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</si>
  <si>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</si>
  <si>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</si>
  <si>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</si>
  <si>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</si>
  <si>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</si>
  <si>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</si>
  <si>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</si>
  <si>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</si>
  <si>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</si>
  <si>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 xml:space="preserve">  Невыясненные поступления, зачисляемые в бюджеты сельских поселений</t>
  </si>
  <si>
    <t>за период с 01.01.2017г. по 30.09.2017г.</t>
  </si>
  <si>
    <t>Приложение №1</t>
  </si>
  <si>
    <t>18210102000010000110</t>
  </si>
  <si>
    <t>1821050111010000110</t>
  </si>
  <si>
    <t>18210501021010000110</t>
  </si>
  <si>
    <t>18210501050010000110</t>
  </si>
  <si>
    <t>18210601030100000110</t>
  </si>
  <si>
    <t>18210606033100000110</t>
  </si>
  <si>
    <t>18210606043100000110</t>
  </si>
  <si>
    <t>18210904053102100110</t>
  </si>
  <si>
    <t>92011105035100001120</t>
  </si>
  <si>
    <t>92011690050100000140</t>
  </si>
  <si>
    <t>92011701050100000180</t>
  </si>
  <si>
    <t>90120215001100000151</t>
  </si>
  <si>
    <t>92020230024100000151</t>
  </si>
  <si>
    <t>92020235118100000151</t>
  </si>
  <si>
    <t>92020249999100000151</t>
  </si>
  <si>
    <t>92020705030100000180</t>
  </si>
  <si>
    <t>к постановлению администрации Усть-Ницинского сельского поселения</t>
  </si>
  <si>
    <t>от 17.10. 2017 года № 276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</si>
</sst>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0" fillId="32" borderId="13" xfId="0" applyFill="1" applyBorder="1" applyAlignment="1">
      <alignment horizontal="right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49" fontId="2" fillId="32" borderId="14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0" fillId="32" borderId="16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0" fontId="2" fillId="32" borderId="14" xfId="42" applyFont="1" applyFill="1" applyBorder="1" applyAlignment="1">
      <alignment horizontal="left" vertical="top" shrinkToFit="1"/>
    </xf>
    <xf numFmtId="170" fontId="2" fillId="32" borderId="16" xfId="42" applyFont="1" applyFill="1" applyBorder="1" applyAlignment="1">
      <alignment horizontal="left" vertical="top" shrinkToFit="1"/>
    </xf>
    <xf numFmtId="170" fontId="2" fillId="32" borderId="15" xfId="42" applyFont="1" applyFill="1" applyBorder="1" applyAlignment="1">
      <alignment horizontal="left" vertical="top" shrinkToFit="1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0"/>
  <sheetViews>
    <sheetView showGridLines="0" showZeros="0" tabSelected="1" zoomScalePageLayoutView="0" workbookViewId="0" topLeftCell="A1">
      <selection activeCell="A4" sqref="A4:AK4"/>
    </sheetView>
  </sheetViews>
  <sheetFormatPr defaultColWidth="9.00390625" defaultRowHeight="12.75"/>
  <cols>
    <col min="1" max="1" width="21.625" style="0" customWidth="1"/>
    <col min="2" max="2" width="47.625" style="0" customWidth="1"/>
    <col min="3" max="17" width="0" style="0" hidden="1" customWidth="1"/>
    <col min="18" max="18" width="15.625" style="0" customWidth="1"/>
    <col min="19" max="26" width="0" style="0" hidden="1" customWidth="1"/>
    <col min="27" max="27" width="15.625" style="0" customWidth="1"/>
    <col min="28" max="31" width="0" style="0" hidden="1" customWidth="1"/>
    <col min="32" max="33" width="15.625" style="0" customWidth="1"/>
    <col min="34" max="37" width="0" style="0" hidden="1" customWidth="1"/>
  </cols>
  <sheetData>
    <row r="2" spans="27:33" ht="12.75">
      <c r="AA2" s="28" t="s">
        <v>42</v>
      </c>
      <c r="AB2" s="28"/>
      <c r="AC2" s="28"/>
      <c r="AD2" s="28"/>
      <c r="AE2" s="28"/>
      <c r="AF2" s="28"/>
      <c r="AG2" s="28"/>
    </row>
    <row r="3" spans="1:37" ht="12.75" customHeight="1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2.75">
      <c r="A4" s="32" t="s">
        <v>60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 customHeight="1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2"/>
      <c r="AK5" s="2"/>
    </row>
    <row r="6" spans="1:37" ht="15">
      <c r="A6" s="19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3"/>
      <c r="AK6" s="3"/>
    </row>
    <row r="7" spans="1:37" ht="12.75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26.25" customHeight="1">
      <c r="A8" s="17" t="s">
        <v>1</v>
      </c>
      <c r="B8" s="17" t="s">
        <v>2</v>
      </c>
      <c r="C8" s="17" t="s">
        <v>3</v>
      </c>
      <c r="D8" s="17" t="s">
        <v>3</v>
      </c>
      <c r="E8" s="17" t="s">
        <v>3</v>
      </c>
      <c r="F8" s="21" t="s">
        <v>4</v>
      </c>
      <c r="G8" s="27"/>
      <c r="H8" s="22"/>
      <c r="I8" s="21" t="s">
        <v>5</v>
      </c>
      <c r="J8" s="27"/>
      <c r="K8" s="22"/>
      <c r="L8" s="17" t="s">
        <v>3</v>
      </c>
      <c r="M8" s="17" t="s">
        <v>3</v>
      </c>
      <c r="N8" s="17" t="s">
        <v>3</v>
      </c>
      <c r="O8" s="17" t="s">
        <v>3</v>
      </c>
      <c r="P8" s="17" t="s">
        <v>3</v>
      </c>
      <c r="Q8" s="17" t="s">
        <v>3</v>
      </c>
      <c r="R8" s="17" t="s">
        <v>6</v>
      </c>
      <c r="S8" s="17" t="s">
        <v>3</v>
      </c>
      <c r="T8" s="17" t="s">
        <v>3</v>
      </c>
      <c r="U8" s="17" t="s">
        <v>3</v>
      </c>
      <c r="V8" s="17" t="s">
        <v>3</v>
      </c>
      <c r="W8" s="17" t="s">
        <v>3</v>
      </c>
      <c r="X8" s="17" t="s">
        <v>3</v>
      </c>
      <c r="Y8" s="21" t="s">
        <v>7</v>
      </c>
      <c r="Z8" s="27"/>
      <c r="AA8" s="22"/>
      <c r="AB8" s="21" t="s">
        <v>8</v>
      </c>
      <c r="AC8" s="27"/>
      <c r="AD8" s="22"/>
      <c r="AE8" s="4" t="s">
        <v>3</v>
      </c>
      <c r="AF8" s="21" t="s">
        <v>9</v>
      </c>
      <c r="AG8" s="22"/>
      <c r="AH8" s="21" t="s">
        <v>10</v>
      </c>
      <c r="AI8" s="22"/>
      <c r="AJ8" s="21" t="s">
        <v>11</v>
      </c>
      <c r="AK8" s="22"/>
    </row>
    <row r="9" spans="1:37" ht="12.75">
      <c r="A9" s="18"/>
      <c r="B9" s="18"/>
      <c r="C9" s="18"/>
      <c r="D9" s="18"/>
      <c r="E9" s="18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43</v>
      </c>
      <c r="B10" s="6" t="s">
        <v>25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277000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123484.92</v>
      </c>
      <c r="AA10" s="8">
        <v>172424.7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28">R10-AA10</f>
        <v>104575.29999999999</v>
      </c>
      <c r="AG10" s="9">
        <f aca="true" t="shared" si="1" ref="AG10:AG28">AA10/R10</f>
        <v>0.6224718411552347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2923000</v>
      </c>
      <c r="S11" s="8"/>
      <c r="T11" s="8"/>
      <c r="U11" s="8"/>
      <c r="V11" s="8"/>
      <c r="W11" s="8"/>
      <c r="X11" s="8"/>
      <c r="Y11" s="8"/>
      <c r="Z11" s="8"/>
      <c r="AA11" s="8">
        <v>2498989.9</v>
      </c>
      <c r="AB11" s="8"/>
      <c r="AC11" s="8"/>
      <c r="AD11" s="8"/>
      <c r="AE11" s="8"/>
      <c r="AF11" s="8">
        <f t="shared" si="0"/>
        <v>424010.1000000001</v>
      </c>
      <c r="AG11" s="9">
        <f t="shared" si="1"/>
        <v>0.8549400957919945</v>
      </c>
      <c r="AH11" s="8"/>
      <c r="AI11" s="9"/>
      <c r="AJ11" s="8"/>
      <c r="AK11" s="9"/>
    </row>
    <row r="12" spans="1:37" ht="33.75" customHeight="1">
      <c r="A12" s="5" t="s">
        <v>44</v>
      </c>
      <c r="B12" s="15" t="s">
        <v>35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4000</v>
      </c>
      <c r="S12" s="8"/>
      <c r="T12" s="8"/>
      <c r="U12" s="8"/>
      <c r="V12" s="8"/>
      <c r="W12" s="8"/>
      <c r="X12" s="8"/>
      <c r="Y12" s="8"/>
      <c r="Z12" s="8"/>
      <c r="AA12" s="8">
        <v>87247.68</v>
      </c>
      <c r="AB12" s="8"/>
      <c r="AC12" s="8"/>
      <c r="AD12" s="8"/>
      <c r="AE12" s="8"/>
      <c r="AF12" s="8">
        <f t="shared" si="0"/>
        <v>-83247.68</v>
      </c>
      <c r="AG12" s="9">
        <f t="shared" si="1"/>
        <v>21.811919999999997</v>
      </c>
      <c r="AH12" s="8"/>
      <c r="AI12" s="9"/>
      <c r="AJ12" s="8"/>
      <c r="AK12" s="9"/>
    </row>
    <row r="13" spans="1:37" ht="41.25" customHeight="1">
      <c r="A13" s="5" t="s">
        <v>45</v>
      </c>
      <c r="B13" s="15" t="s">
        <v>36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130000</v>
      </c>
      <c r="S13" s="8"/>
      <c r="T13" s="8"/>
      <c r="U13" s="8"/>
      <c r="V13" s="8"/>
      <c r="W13" s="8"/>
      <c r="X13" s="8"/>
      <c r="Y13" s="8"/>
      <c r="Z13" s="8"/>
      <c r="AA13" s="8">
        <v>52604.32</v>
      </c>
      <c r="AB13" s="8"/>
      <c r="AC13" s="8"/>
      <c r="AD13" s="8"/>
      <c r="AE13" s="8"/>
      <c r="AF13" s="8">
        <f t="shared" si="0"/>
        <v>77395.68</v>
      </c>
      <c r="AG13" s="9">
        <f t="shared" si="1"/>
        <v>0.4046486153846154</v>
      </c>
      <c r="AH13" s="8"/>
      <c r="AI13" s="9"/>
      <c r="AJ13" s="8"/>
      <c r="AK13" s="9"/>
    </row>
    <row r="14" spans="1:37" ht="29.25" customHeight="1">
      <c r="A14" s="5" t="s">
        <v>46</v>
      </c>
      <c r="B14" s="15" t="s">
        <v>34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124000</v>
      </c>
      <c r="S14" s="8"/>
      <c r="T14" s="8"/>
      <c r="U14" s="8"/>
      <c r="V14" s="8"/>
      <c r="W14" s="8"/>
      <c r="X14" s="8"/>
      <c r="Y14" s="8"/>
      <c r="Z14" s="8"/>
      <c r="AA14" s="8">
        <v>1010.33</v>
      </c>
      <c r="AB14" s="8"/>
      <c r="AC14" s="8"/>
      <c r="AD14" s="8"/>
      <c r="AE14" s="8"/>
      <c r="AF14" s="8">
        <f t="shared" si="0"/>
        <v>122989.67</v>
      </c>
      <c r="AG14" s="9">
        <f t="shared" si="1"/>
        <v>0.008147822580645161</v>
      </c>
      <c r="AH14" s="8"/>
      <c r="AI14" s="9"/>
      <c r="AJ14" s="8"/>
      <c r="AK14" s="9"/>
    </row>
    <row r="15" spans="1:37" ht="43.5" customHeight="1">
      <c r="A15" s="5" t="s">
        <v>47</v>
      </c>
      <c r="B15" s="6" t="s">
        <v>26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346000</v>
      </c>
      <c r="Q15" s="8">
        <v>0</v>
      </c>
      <c r="R15" s="8">
        <v>653000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12479.61</v>
      </c>
      <c r="AA15" s="8">
        <v>369855.24</v>
      </c>
      <c r="AB15" s="8">
        <v>0</v>
      </c>
      <c r="AC15" s="8">
        <v>12479.61</v>
      </c>
      <c r="AD15" s="8">
        <v>12479.61</v>
      </c>
      <c r="AE15" s="8">
        <v>12479.61</v>
      </c>
      <c r="AF15" s="8">
        <f t="shared" si="0"/>
        <v>283144.76</v>
      </c>
      <c r="AG15" s="9">
        <f t="shared" si="1"/>
        <v>0.5663939356814701</v>
      </c>
      <c r="AH15" s="8">
        <v>-12479.61</v>
      </c>
      <c r="AI15" s="9"/>
      <c r="AJ15" s="8">
        <v>0</v>
      </c>
      <c r="AK15" s="9"/>
    </row>
    <row r="16" spans="1:37" ht="39">
      <c r="A16" s="5" t="s">
        <v>48</v>
      </c>
      <c r="B16" s="6" t="s">
        <v>37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129000</v>
      </c>
      <c r="Q16" s="8">
        <v>0</v>
      </c>
      <c r="R16" s="8">
        <v>151000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254878.93</v>
      </c>
      <c r="AA16" s="8">
        <v>165724.21</v>
      </c>
      <c r="AB16" s="8">
        <v>0</v>
      </c>
      <c r="AC16" s="8">
        <v>254878.93</v>
      </c>
      <c r="AD16" s="8">
        <v>254878.93</v>
      </c>
      <c r="AE16" s="8">
        <v>254878.93</v>
      </c>
      <c r="AF16" s="8">
        <f t="shared" si="0"/>
        <v>-14724.209999999992</v>
      </c>
      <c r="AG16" s="9">
        <f t="shared" si="1"/>
        <v>1.0975113245033112</v>
      </c>
      <c r="AH16" s="8">
        <v>-254878.93</v>
      </c>
      <c r="AI16" s="9"/>
      <c r="AJ16" s="8">
        <v>0</v>
      </c>
      <c r="AK16" s="9"/>
    </row>
    <row r="17" spans="1:37" ht="39">
      <c r="A17" s="5" t="s">
        <v>49</v>
      </c>
      <c r="B17" s="6" t="s">
        <v>38</v>
      </c>
      <c r="C17" s="5" t="s">
        <v>18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74000</v>
      </c>
      <c r="Q17" s="8">
        <v>0</v>
      </c>
      <c r="R17" s="8">
        <v>853000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41648</v>
      </c>
      <c r="AA17" s="8">
        <v>347334.88</v>
      </c>
      <c r="AB17" s="8">
        <v>0</v>
      </c>
      <c r="AC17" s="8">
        <v>41648</v>
      </c>
      <c r="AD17" s="8">
        <v>41648</v>
      </c>
      <c r="AE17" s="8">
        <v>41648</v>
      </c>
      <c r="AF17" s="8">
        <f t="shared" si="0"/>
        <v>505665.12</v>
      </c>
      <c r="AG17" s="9">
        <f t="shared" si="1"/>
        <v>0.40719212192262605</v>
      </c>
      <c r="AH17" s="8">
        <v>-41648</v>
      </c>
      <c r="AI17" s="9"/>
      <c r="AJ17" s="8">
        <v>0</v>
      </c>
      <c r="AK17" s="9"/>
    </row>
    <row r="18" spans="1:37" ht="52.5">
      <c r="A18" s="5" t="s">
        <v>50</v>
      </c>
      <c r="B18" s="6" t="s">
        <v>39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0.14</v>
      </c>
      <c r="AB18" s="8"/>
      <c r="AC18" s="8"/>
      <c r="AD18" s="8"/>
      <c r="AE18" s="8"/>
      <c r="AF18" s="8">
        <f>R18-AA18</f>
        <v>-0.14</v>
      </c>
      <c r="AG18" s="9" t="e">
        <f t="shared" si="1"/>
        <v>#DIV/0!</v>
      </c>
      <c r="AH18" s="8"/>
      <c r="AI18" s="9"/>
      <c r="AJ18" s="8"/>
      <c r="AK18" s="9"/>
    </row>
    <row r="19" spans="1:37" ht="102" customHeight="1">
      <c r="A19" s="5" t="s">
        <v>51</v>
      </c>
      <c r="B19" s="6" t="s">
        <v>27</v>
      </c>
      <c r="C19" s="5" t="s">
        <v>19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52000</v>
      </c>
      <c r="Q19" s="8">
        <v>0</v>
      </c>
      <c r="R19" s="8">
        <v>83000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9696.24</v>
      </c>
      <c r="AA19" s="8">
        <v>63574.51</v>
      </c>
      <c r="AB19" s="8">
        <v>0</v>
      </c>
      <c r="AC19" s="8">
        <v>9696.24</v>
      </c>
      <c r="AD19" s="8">
        <v>9696.24</v>
      </c>
      <c r="AE19" s="8">
        <v>9696.24</v>
      </c>
      <c r="AF19" s="8">
        <f t="shared" si="0"/>
        <v>19425.489999999998</v>
      </c>
      <c r="AG19" s="9">
        <f t="shared" si="1"/>
        <v>0.7659579518072289</v>
      </c>
      <c r="AH19" s="8">
        <v>-9696.24</v>
      </c>
      <c r="AI19" s="9"/>
      <c r="AJ19" s="8">
        <v>0</v>
      </c>
      <c r="AK19" s="9"/>
    </row>
    <row r="20" spans="1:37" ht="27" customHeight="1">
      <c r="A20" s="5" t="s">
        <v>52</v>
      </c>
      <c r="B20" s="6" t="s">
        <v>28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16000</v>
      </c>
      <c r="S20" s="8"/>
      <c r="T20" s="8"/>
      <c r="U20" s="8"/>
      <c r="V20" s="8"/>
      <c r="W20" s="8"/>
      <c r="X20" s="8"/>
      <c r="Y20" s="8"/>
      <c r="Z20" s="8"/>
      <c r="AA20" s="8">
        <v>8694.86</v>
      </c>
      <c r="AB20" s="8"/>
      <c r="AC20" s="8"/>
      <c r="AD20" s="8"/>
      <c r="AE20" s="8"/>
      <c r="AF20" s="8">
        <f>R20-AA20</f>
        <v>7305.139999999999</v>
      </c>
      <c r="AG20" s="9">
        <f t="shared" si="1"/>
        <v>0.54342875</v>
      </c>
      <c r="AH20" s="8"/>
      <c r="AI20" s="9"/>
      <c r="AJ20" s="8"/>
      <c r="AK20" s="9"/>
    </row>
    <row r="21" spans="1:37" ht="28.5" customHeight="1">
      <c r="A21" s="5" t="s">
        <v>53</v>
      </c>
      <c r="B21" s="6" t="s">
        <v>40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>AA21/R21</f>
        <v>#DIV/0!</v>
      </c>
      <c r="AH21" s="8"/>
      <c r="AI21" s="9"/>
      <c r="AJ21" s="8"/>
      <c r="AK21" s="9"/>
    </row>
    <row r="22" spans="1:37" ht="12.75">
      <c r="A22" s="25" t="s">
        <v>24</v>
      </c>
      <c r="B22" s="26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3">
        <f>SUM(R10:R21)</f>
        <v>5214000</v>
      </c>
      <c r="S22" s="13"/>
      <c r="T22" s="13"/>
      <c r="U22" s="13"/>
      <c r="V22" s="13"/>
      <c r="W22" s="13"/>
      <c r="X22" s="13"/>
      <c r="Y22" s="13"/>
      <c r="Z22" s="13"/>
      <c r="AA22" s="13">
        <f>SUM(AA10:AA21)</f>
        <v>3767460.7699999996</v>
      </c>
      <c r="AB22" s="13"/>
      <c r="AC22" s="13"/>
      <c r="AD22" s="13"/>
      <c r="AE22" s="13"/>
      <c r="AF22" s="13">
        <f>R22-AA22</f>
        <v>1446539.2300000004</v>
      </c>
      <c r="AG22" s="14">
        <f>AA22/R22</f>
        <v>0.7225663156885308</v>
      </c>
      <c r="AH22" s="8"/>
      <c r="AI22" s="9"/>
      <c r="AJ22" s="8"/>
      <c r="AK22" s="9"/>
    </row>
    <row r="23" spans="1:37" ht="29.25" customHeight="1">
      <c r="A23" s="5" t="s">
        <v>54</v>
      </c>
      <c r="B23" s="6" t="s">
        <v>29</v>
      </c>
      <c r="C23" s="5" t="s">
        <v>20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11550000</v>
      </c>
      <c r="Q23" s="8">
        <v>0</v>
      </c>
      <c r="R23" s="8">
        <v>27750000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3300000</v>
      </c>
      <c r="AA23" s="8">
        <v>20816000</v>
      </c>
      <c r="AB23" s="8">
        <v>0</v>
      </c>
      <c r="AC23" s="8">
        <v>3300000</v>
      </c>
      <c r="AD23" s="8">
        <v>3300000</v>
      </c>
      <c r="AE23" s="8">
        <v>3300000</v>
      </c>
      <c r="AF23" s="8">
        <f t="shared" si="0"/>
        <v>6934000</v>
      </c>
      <c r="AG23" s="9">
        <f t="shared" si="1"/>
        <v>0.7501261261261262</v>
      </c>
      <c r="AH23" s="8">
        <v>-3300000</v>
      </c>
      <c r="AI23" s="9"/>
      <c r="AJ23" s="8">
        <v>0</v>
      </c>
      <c r="AK23" s="9"/>
    </row>
    <row r="24" spans="1:37" ht="39" customHeight="1">
      <c r="A24" s="5" t="s">
        <v>55</v>
      </c>
      <c r="B24" s="6" t="s">
        <v>32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100</v>
      </c>
      <c r="S24" s="8"/>
      <c r="T24" s="8"/>
      <c r="U24" s="8"/>
      <c r="V24" s="8"/>
      <c r="W24" s="8"/>
      <c r="X24" s="8"/>
      <c r="Y24" s="8"/>
      <c r="Z24" s="8"/>
      <c r="AA24" s="8">
        <v>100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53.25" customHeight="1">
      <c r="A25" s="5" t="s">
        <v>56</v>
      </c>
      <c r="B25" s="6" t="s">
        <v>30</v>
      </c>
      <c r="C25" s="5" t="s">
        <v>21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0</v>
      </c>
      <c r="Q25" s="8">
        <v>205000</v>
      </c>
      <c r="R25" s="8">
        <v>197000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124500</v>
      </c>
      <c r="AA25" s="8">
        <v>147750</v>
      </c>
      <c r="AB25" s="8">
        <v>0</v>
      </c>
      <c r="AC25" s="8">
        <v>124500</v>
      </c>
      <c r="AD25" s="8">
        <v>124500</v>
      </c>
      <c r="AE25" s="8">
        <v>124500</v>
      </c>
      <c r="AF25" s="8">
        <f t="shared" si="0"/>
        <v>49250</v>
      </c>
      <c r="AG25" s="9">
        <f t="shared" si="1"/>
        <v>0.75</v>
      </c>
      <c r="AH25" s="8">
        <v>-124500</v>
      </c>
      <c r="AI25" s="9"/>
      <c r="AJ25" s="8">
        <v>0</v>
      </c>
      <c r="AK25" s="9"/>
    </row>
    <row r="26" spans="1:37" ht="31.5" customHeight="1">
      <c r="A26" s="5" t="s">
        <v>57</v>
      </c>
      <c r="B26" s="6" t="s">
        <v>31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6845800</v>
      </c>
      <c r="S26" s="8"/>
      <c r="T26" s="8"/>
      <c r="U26" s="8"/>
      <c r="V26" s="8"/>
      <c r="W26" s="8"/>
      <c r="X26" s="8"/>
      <c r="Y26" s="8"/>
      <c r="Z26" s="8"/>
      <c r="AA26" s="8">
        <v>4361000</v>
      </c>
      <c r="AB26" s="8"/>
      <c r="AC26" s="8"/>
      <c r="AD26" s="8"/>
      <c r="AE26" s="8"/>
      <c r="AF26" s="8">
        <f t="shared" si="0"/>
        <v>2484800</v>
      </c>
      <c r="AG26" s="9">
        <f t="shared" si="1"/>
        <v>0.6370329252972625</v>
      </c>
      <c r="AH26" s="8"/>
      <c r="AI26" s="9"/>
      <c r="AJ26" s="8"/>
      <c r="AK26" s="9"/>
    </row>
    <row r="27" spans="1:37" ht="31.5" customHeight="1">
      <c r="A27" s="5" t="s">
        <v>58</v>
      </c>
      <c r="B27" s="6" t="s">
        <v>33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367200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367200</v>
      </c>
      <c r="AG27" s="9">
        <f t="shared" si="1"/>
        <v>0</v>
      </c>
      <c r="AH27" s="8"/>
      <c r="AI27" s="9"/>
      <c r="AJ27" s="8"/>
      <c r="AK27" s="9"/>
    </row>
    <row r="28" spans="1:37" ht="28.5" customHeight="1">
      <c r="A28" s="29" t="s">
        <v>22</v>
      </c>
      <c r="B28" s="30"/>
      <c r="C28" s="30"/>
      <c r="D28" s="30"/>
      <c r="E28" s="30"/>
      <c r="F28" s="30"/>
      <c r="G28" s="30"/>
      <c r="H28" s="31"/>
      <c r="I28" s="10"/>
      <c r="J28" s="10"/>
      <c r="K28" s="10"/>
      <c r="L28" s="10"/>
      <c r="M28" s="10"/>
      <c r="N28" s="10"/>
      <c r="O28" s="11">
        <v>0</v>
      </c>
      <c r="P28" s="11">
        <v>16117000</v>
      </c>
      <c r="Q28" s="11">
        <v>2000000</v>
      </c>
      <c r="R28" s="13">
        <f>SUM(R22:R27)</f>
        <v>40374100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100121.18</v>
      </c>
      <c r="Z28" s="13">
        <v>5736634.84</v>
      </c>
      <c r="AA28" s="13">
        <f>SUM(AA22:AA27)</f>
        <v>29092310.77</v>
      </c>
      <c r="AB28" s="13">
        <v>100121.18</v>
      </c>
      <c r="AC28" s="13">
        <v>5736634.84</v>
      </c>
      <c r="AD28" s="13">
        <v>5636513.66</v>
      </c>
      <c r="AE28" s="13">
        <v>5636513.66</v>
      </c>
      <c r="AF28" s="13">
        <f t="shared" si="0"/>
        <v>11281789.23</v>
      </c>
      <c r="AG28" s="14">
        <f t="shared" si="1"/>
        <v>0.7205686509420643</v>
      </c>
      <c r="AH28" s="11">
        <v>-5636513.66</v>
      </c>
      <c r="AI28" s="12"/>
      <c r="AJ28" s="11">
        <v>0</v>
      </c>
      <c r="AK28" s="12"/>
    </row>
    <row r="29" spans="1:37" ht="21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24"/>
      <c r="AG29" s="24"/>
      <c r="AH29" s="1"/>
      <c r="AI29" s="1"/>
      <c r="AJ29" s="1"/>
      <c r="AK29" s="1"/>
    </row>
    <row r="30" ht="24" customHeight="1">
      <c r="A30" s="16"/>
    </row>
    <row r="31" ht="3" customHeight="1"/>
  </sheetData>
  <sheetProtection/>
  <mergeCells count="34">
    <mergeCell ref="A28:H28"/>
    <mergeCell ref="Q8:Q9"/>
    <mergeCell ref="R8:R9"/>
    <mergeCell ref="Y8:AA8"/>
    <mergeCell ref="A3:AK3"/>
    <mergeCell ref="A4:AK4"/>
    <mergeCell ref="A5:AI5"/>
    <mergeCell ref="A8:A9"/>
    <mergeCell ref="I8:K8"/>
    <mergeCell ref="L8:L9"/>
    <mergeCell ref="AB8:AD8"/>
    <mergeCell ref="AA2:AG2"/>
    <mergeCell ref="B8:B9"/>
    <mergeCell ref="X8:X9"/>
    <mergeCell ref="M8:M9"/>
    <mergeCell ref="AF8:AG8"/>
    <mergeCell ref="AH8:AI8"/>
    <mergeCell ref="U8:U9"/>
    <mergeCell ref="A29:AG29"/>
    <mergeCell ref="A22:B22"/>
    <mergeCell ref="C8:C9"/>
    <mergeCell ref="D8:D9"/>
    <mergeCell ref="E8:E9"/>
    <mergeCell ref="F8:H8"/>
    <mergeCell ref="S8:S9"/>
    <mergeCell ref="T8:T9"/>
    <mergeCell ref="N8:N9"/>
    <mergeCell ref="P8:P9"/>
    <mergeCell ref="A6:AI6"/>
    <mergeCell ref="A7:AK7"/>
    <mergeCell ref="AJ8:AK8"/>
    <mergeCell ref="V8:V9"/>
    <mergeCell ref="W8:W9"/>
    <mergeCell ref="O8:O9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76</cp:lastModifiedBy>
  <cp:lastPrinted>2017-10-03T06:29:03Z</cp:lastPrinted>
  <dcterms:created xsi:type="dcterms:W3CDTF">2010-05-06T05:27:42Z</dcterms:created>
  <dcterms:modified xsi:type="dcterms:W3CDTF">2017-10-19T07:10:49Z</dcterms:modified>
  <cp:category/>
  <cp:version/>
  <cp:contentType/>
  <cp:contentStatus/>
</cp:coreProperties>
</file>