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9990" windowHeight="877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<sst xmlns="http://schemas.openxmlformats.org/spreadsheetml/2006/main" count="94" uniqueCount="64">
  <si>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</si>
  <si>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</si>
  <si>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</si>
  <si>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</si>
  <si>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</si>
  <si>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</si>
  <si>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</si>
  <si>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</si>
  <si>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</si>
  <si>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</si>
  <si>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</si>
  <si>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</si>
  <si>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</si>
  <si>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</si>
  <si>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</si>
  <si>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00010503000010000110</t>
  </si>
  <si>
    <t xml:space="preserve">  Единый сельскохозяйственный налог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</si>
  <si>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</si>
  <si>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</si>
  <si>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</si>
  <si>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</si>
  <si>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</si>
  <si>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</si>
  <si>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ИТОГО ДОХОДОВ</t>
  </si>
  <si>
    <t>ВСЕГО СОБСТВЕННЫХ ДОХОДОВ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</si>
  <si>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</si>
  <si>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</si>
  <si>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</si>
  <si>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Прочие поступления от денежных  взысканий  (штрафов)  и иных сумм в возмещение ущерба, зачисляемые в бюджеты сельских поселений 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</si>
  <si>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</si>
  <si>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</si>
  <si>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</si>
  <si>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</si>
  <si>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</si>
  <si>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Минимальный налог, зачисляемый в бюджеты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</si>
  <si>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</si>
  <si>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</si>
  <si>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</si>
  <si>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</si>
  <si>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Земельный налог (по обязательствам возникшим до  1 января 2006 года), мобилизуемый на территории сельских поселений (пени по соответствующему платежу)</t>
  </si>
  <si>
    <t xml:space="preserve">  Невыясненные поступления, зачисляемые в бюджеты сельских поселений</t>
  </si>
  <si>
    <t>Приложение №1</t>
  </si>
  <si>
    <t>18210102000010000110</t>
  </si>
  <si>
    <t>1821050111010000110</t>
  </si>
  <si>
    <t>18210501021010000110</t>
  </si>
  <si>
    <t>18210501050010000110</t>
  </si>
  <si>
    <t>18210503000010000110</t>
  </si>
  <si>
    <t>18210601030100000110</t>
  </si>
  <si>
    <t>18210606033100000110</t>
  </si>
  <si>
    <t>18210606043100000110</t>
  </si>
  <si>
    <t>18210904053102100110</t>
  </si>
  <si>
    <t>92011105035100001120</t>
  </si>
  <si>
    <t>92011690050100000140</t>
  </si>
  <si>
    <t>92011701050100000180</t>
  </si>
  <si>
    <t>90120215001100000151</t>
  </si>
  <si>
    <t>92020230024100000151</t>
  </si>
  <si>
    <t>92020235118100000151</t>
  </si>
  <si>
    <t>92020249999100000151</t>
  </si>
  <si>
    <t>92020705030100000180</t>
  </si>
  <si>
    <t>Номер строки</t>
  </si>
  <si>
    <t>сельского поселения</t>
  </si>
  <si>
    <t xml:space="preserve">к постановлению Усть-Ницинского </t>
  </si>
  <si>
    <t>Исполнение доходной части бюджета Усть-Ницинского сельского поселения за 1 квартал 2017 год</t>
  </si>
  <si>
    <t>от "18" апреля 2017 г № 107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</si>
</sst>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0" xfId="0" applyFill="1" applyAlignment="1">
      <alignment horizontal="right" wrapText="1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right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top" shrinkToFit="1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left" vertical="center" wrapText="1"/>
    </xf>
    <xf numFmtId="49" fontId="3" fillId="35" borderId="0" xfId="0" applyNumberFormat="1" applyFont="1" applyFill="1" applyBorder="1" applyAlignment="1">
      <alignment horizontal="center" vertical="top" shrinkToFit="1"/>
    </xf>
    <xf numFmtId="4" fontId="3" fillId="35" borderId="10" xfId="0" applyNumberFormat="1" applyFont="1" applyFill="1" applyBorder="1" applyAlignment="1">
      <alignment horizontal="right" vertical="top" shrinkToFit="1"/>
    </xf>
    <xf numFmtId="10" fontId="3" fillId="35" borderId="10" xfId="0" applyNumberFormat="1" applyFont="1" applyFill="1" applyBorder="1" applyAlignment="1">
      <alignment horizontal="center" vertical="top" shrinkToFit="1"/>
    </xf>
    <xf numFmtId="49" fontId="3" fillId="35" borderId="10" xfId="0" applyNumberFormat="1" applyFont="1" applyFill="1" applyBorder="1" applyAlignment="1">
      <alignment horizontal="left" vertical="top" shrinkToFi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right" wrapText="1"/>
    </xf>
    <xf numFmtId="0" fontId="4" fillId="35" borderId="0" xfId="0" applyFont="1" applyFill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44" fontId="3" fillId="35" borderId="13" xfId="42" applyFont="1" applyFill="1" applyBorder="1" applyAlignment="1">
      <alignment horizontal="left" vertical="top" shrinkToFit="1"/>
    </xf>
    <xf numFmtId="44" fontId="3" fillId="35" borderId="14" xfId="42" applyFont="1" applyFill="1" applyBorder="1" applyAlignment="1">
      <alignment horizontal="left" vertical="top" shrinkToFit="1"/>
    </xf>
    <xf numFmtId="44" fontId="3" fillId="35" borderId="15" xfId="42" applyFont="1" applyFill="1" applyBorder="1" applyAlignment="1">
      <alignment horizontal="left" vertical="top" shrinkToFit="1"/>
    </xf>
    <xf numFmtId="0" fontId="3" fillId="35" borderId="0" xfId="0" applyFont="1" applyFill="1" applyAlignment="1">
      <alignment horizontal="left"/>
    </xf>
    <xf numFmtId="49" fontId="3" fillId="35" borderId="13" xfId="0" applyNumberFormat="1" applyFont="1" applyFill="1" applyBorder="1" applyAlignment="1">
      <alignment horizontal="left" vertical="top" shrinkToFit="1"/>
    </xf>
    <xf numFmtId="0" fontId="3" fillId="35" borderId="15" xfId="0" applyFont="1" applyFill="1" applyBorder="1" applyAlignment="1">
      <alignment horizontal="left" vertical="top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0" fillId="32" borderId="16" xfId="0" applyFill="1" applyBorder="1" applyAlignment="1">
      <alignment horizontal="right"/>
    </xf>
    <xf numFmtId="0" fontId="0" fillId="32" borderId="13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Local\Microsoft\Windows\Temporary%20Internet%20Files\Content.Outlook\VY994EQX\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showGridLines="0" showZeros="0" tabSelected="1" zoomScalePageLayoutView="0" workbookViewId="0" topLeftCell="A1">
      <selection activeCell="B4" sqref="B4:AL4"/>
    </sheetView>
  </sheetViews>
  <sheetFormatPr defaultColWidth="9.00390625" defaultRowHeight="12.75"/>
  <cols>
    <col min="1" max="1" width="9.125" style="10" customWidth="1"/>
    <col min="2" max="2" width="23.75390625" style="10" customWidth="1"/>
    <col min="3" max="3" width="53.25390625" style="10" customWidth="1"/>
    <col min="4" max="18" width="0" style="10" hidden="1" customWidth="1"/>
    <col min="19" max="19" width="15.75390625" style="10" customWidth="1"/>
    <col min="20" max="27" width="0" style="10" hidden="1" customWidth="1"/>
    <col min="28" max="28" width="15.75390625" style="10" customWidth="1"/>
    <col min="29" max="32" width="0" style="10" hidden="1" customWidth="1"/>
    <col min="33" max="34" width="15.75390625" style="10" customWidth="1"/>
    <col min="35" max="38" width="0" style="0" hidden="1" customWidth="1"/>
  </cols>
  <sheetData>
    <row r="1" spans="2:38" ht="12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24" t="s">
        <v>41</v>
      </c>
      <c r="AC1" s="24"/>
      <c r="AD1" s="24"/>
      <c r="AE1" s="24"/>
      <c r="AF1" s="24"/>
      <c r="AG1" s="24"/>
      <c r="AH1" s="24"/>
      <c r="AI1" s="9"/>
      <c r="AJ1" s="9"/>
      <c r="AK1" s="9"/>
      <c r="AL1" s="9"/>
    </row>
    <row r="2" spans="2:38" ht="12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4" t="s">
        <v>61</v>
      </c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1"/>
      <c r="AJ2" s="1"/>
      <c r="AK2" s="1"/>
      <c r="AL2" s="1"/>
    </row>
    <row r="3" spans="2:38" ht="12.75" customHeight="1">
      <c r="B3" s="24" t="s">
        <v>60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2:38" ht="15.75">
      <c r="B4" s="35" t="s">
        <v>63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2:38" ht="1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2"/>
      <c r="AL5" s="2"/>
    </row>
    <row r="6" spans="1:38" ht="15.75">
      <c r="A6" s="25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3"/>
      <c r="AL6" s="3"/>
    </row>
    <row r="7" spans="2:38" ht="15.7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 ht="50.25" customHeight="1">
      <c r="A8" s="22" t="s">
        <v>59</v>
      </c>
      <c r="B8" s="22" t="s">
        <v>0</v>
      </c>
      <c r="C8" s="22" t="s">
        <v>1</v>
      </c>
      <c r="D8" s="22" t="s">
        <v>2</v>
      </c>
      <c r="E8" s="22" t="s">
        <v>2</v>
      </c>
      <c r="F8" s="22" t="s">
        <v>2</v>
      </c>
      <c r="G8" s="26" t="s">
        <v>3</v>
      </c>
      <c r="H8" s="27"/>
      <c r="I8" s="28"/>
      <c r="J8" s="26" t="s">
        <v>4</v>
      </c>
      <c r="K8" s="27"/>
      <c r="L8" s="28"/>
      <c r="M8" s="22" t="s">
        <v>2</v>
      </c>
      <c r="N8" s="22" t="s">
        <v>2</v>
      </c>
      <c r="O8" s="22" t="s">
        <v>2</v>
      </c>
      <c r="P8" s="22" t="s">
        <v>2</v>
      </c>
      <c r="Q8" s="22" t="s">
        <v>2</v>
      </c>
      <c r="R8" s="22" t="s">
        <v>2</v>
      </c>
      <c r="S8" s="22" t="s">
        <v>5</v>
      </c>
      <c r="T8" s="22" t="s">
        <v>2</v>
      </c>
      <c r="U8" s="22" t="s">
        <v>2</v>
      </c>
      <c r="V8" s="22" t="s">
        <v>2</v>
      </c>
      <c r="W8" s="22" t="s">
        <v>2</v>
      </c>
      <c r="X8" s="22" t="s">
        <v>2</v>
      </c>
      <c r="Y8" s="22" t="s">
        <v>2</v>
      </c>
      <c r="Z8" s="26" t="s">
        <v>6</v>
      </c>
      <c r="AA8" s="27"/>
      <c r="AB8" s="28"/>
      <c r="AC8" s="26" t="s">
        <v>7</v>
      </c>
      <c r="AD8" s="27"/>
      <c r="AE8" s="28"/>
      <c r="AF8" s="12" t="s">
        <v>2</v>
      </c>
      <c r="AG8" s="26" t="s">
        <v>8</v>
      </c>
      <c r="AH8" s="28"/>
      <c r="AI8" s="38" t="s">
        <v>9</v>
      </c>
      <c r="AJ8" s="39"/>
      <c r="AK8" s="38" t="s">
        <v>10</v>
      </c>
      <c r="AL8" s="39"/>
    </row>
    <row r="9" spans="1:38" ht="15.75">
      <c r="A9" s="23"/>
      <c r="B9" s="23"/>
      <c r="C9" s="23"/>
      <c r="D9" s="23"/>
      <c r="E9" s="23"/>
      <c r="F9" s="23"/>
      <c r="G9" s="12" t="s">
        <v>2</v>
      </c>
      <c r="H9" s="12" t="s">
        <v>2</v>
      </c>
      <c r="I9" s="12" t="s">
        <v>2</v>
      </c>
      <c r="J9" s="12" t="s">
        <v>2</v>
      </c>
      <c r="K9" s="12" t="s">
        <v>2</v>
      </c>
      <c r="L9" s="12" t="s">
        <v>2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12" t="s">
        <v>2</v>
      </c>
      <c r="AA9" s="12" t="s">
        <v>2</v>
      </c>
      <c r="AB9" s="12" t="s">
        <v>11</v>
      </c>
      <c r="AC9" s="12" t="s">
        <v>2</v>
      </c>
      <c r="AD9" s="12" t="s">
        <v>2</v>
      </c>
      <c r="AE9" s="12" t="s">
        <v>2</v>
      </c>
      <c r="AF9" s="12"/>
      <c r="AG9" s="12" t="s">
        <v>12</v>
      </c>
      <c r="AH9" s="12" t="s">
        <v>13</v>
      </c>
      <c r="AI9" s="4" t="s">
        <v>2</v>
      </c>
      <c r="AJ9" s="4" t="s">
        <v>2</v>
      </c>
      <c r="AK9" s="4" t="s">
        <v>2</v>
      </c>
      <c r="AL9" s="4" t="s">
        <v>2</v>
      </c>
    </row>
    <row r="10" spans="1:38" ht="17.25" customHeight="1">
      <c r="A10" s="13">
        <v>1</v>
      </c>
      <c r="B10" s="14" t="s">
        <v>42</v>
      </c>
      <c r="C10" s="15" t="s">
        <v>25</v>
      </c>
      <c r="D10" s="14" t="s">
        <v>14</v>
      </c>
      <c r="E10" s="14"/>
      <c r="F10" s="14"/>
      <c r="G10" s="16"/>
      <c r="H10" s="14"/>
      <c r="I10" s="14"/>
      <c r="J10" s="14"/>
      <c r="K10" s="14"/>
      <c r="L10" s="14"/>
      <c r="M10" s="14"/>
      <c r="N10" s="14"/>
      <c r="O10" s="14"/>
      <c r="P10" s="19">
        <v>0</v>
      </c>
      <c r="Q10" s="19">
        <v>559000</v>
      </c>
      <c r="R10" s="19">
        <v>0</v>
      </c>
      <c r="S10" s="19">
        <v>277000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123484.92</v>
      </c>
      <c r="AB10" s="19">
        <v>45655.58</v>
      </c>
      <c r="AC10" s="19">
        <v>0</v>
      </c>
      <c r="AD10" s="19">
        <v>123484.92</v>
      </c>
      <c r="AE10" s="19">
        <v>123484.92</v>
      </c>
      <c r="AF10" s="19">
        <v>123484.92</v>
      </c>
      <c r="AG10" s="19">
        <f aca="true" t="shared" si="0" ref="AG10:AG29">S10-AB10</f>
        <v>231344.41999999998</v>
      </c>
      <c r="AH10" s="20">
        <f aca="true" t="shared" si="1" ref="AH10:AH29">AB10/S10</f>
        <v>0.16482158844765343</v>
      </c>
      <c r="AI10" s="5">
        <v>-123484.92</v>
      </c>
      <c r="AJ10" s="6"/>
      <c r="AK10" s="5">
        <v>0</v>
      </c>
      <c r="AL10" s="6"/>
    </row>
    <row r="11" spans="1:38" ht="41.25" customHeight="1">
      <c r="A11" s="13">
        <v>2</v>
      </c>
      <c r="B11" s="14" t="str">
        <f>'[1]Документ (1)'!$A$10</f>
        <v>10010302000010000110</v>
      </c>
      <c r="C11" s="15" t="str">
        <f>'[1]Документ (1)'!$B$10</f>
        <v>Акцизы по подакцизным товарам (продукции), производимым на территории РФ</v>
      </c>
      <c r="D11" s="14"/>
      <c r="E11" s="14"/>
      <c r="F11" s="14"/>
      <c r="G11" s="16"/>
      <c r="H11" s="14"/>
      <c r="I11" s="14"/>
      <c r="J11" s="14"/>
      <c r="K11" s="14"/>
      <c r="L11" s="14"/>
      <c r="M11" s="14"/>
      <c r="N11" s="14"/>
      <c r="O11" s="14"/>
      <c r="P11" s="19"/>
      <c r="Q11" s="19"/>
      <c r="R11" s="19"/>
      <c r="S11" s="19">
        <v>2923000</v>
      </c>
      <c r="T11" s="19"/>
      <c r="U11" s="19"/>
      <c r="V11" s="19"/>
      <c r="W11" s="19"/>
      <c r="X11" s="19"/>
      <c r="Y11" s="19"/>
      <c r="Z11" s="19"/>
      <c r="AA11" s="19"/>
      <c r="AB11" s="19">
        <v>787062.84</v>
      </c>
      <c r="AC11" s="19"/>
      <c r="AD11" s="19"/>
      <c r="AE11" s="19"/>
      <c r="AF11" s="19"/>
      <c r="AG11" s="19">
        <f t="shared" si="0"/>
        <v>2135937.16</v>
      </c>
      <c r="AH11" s="20">
        <f t="shared" si="1"/>
        <v>0.2692654259322614</v>
      </c>
      <c r="AI11" s="5"/>
      <c r="AJ11" s="6"/>
      <c r="AK11" s="5"/>
      <c r="AL11" s="6"/>
    </row>
    <row r="12" spans="1:38" ht="33.75" customHeight="1">
      <c r="A12" s="13">
        <v>3</v>
      </c>
      <c r="B12" s="14" t="s">
        <v>43</v>
      </c>
      <c r="C12" s="17" t="s">
        <v>35</v>
      </c>
      <c r="D12" s="14"/>
      <c r="E12" s="14"/>
      <c r="F12" s="14"/>
      <c r="G12" s="16"/>
      <c r="H12" s="14"/>
      <c r="I12" s="14"/>
      <c r="J12" s="14"/>
      <c r="K12" s="14"/>
      <c r="L12" s="14"/>
      <c r="M12" s="14"/>
      <c r="N12" s="14"/>
      <c r="O12" s="14"/>
      <c r="P12" s="19"/>
      <c r="Q12" s="19"/>
      <c r="R12" s="19"/>
      <c r="S12" s="19">
        <v>4000</v>
      </c>
      <c r="T12" s="19"/>
      <c r="U12" s="19"/>
      <c r="V12" s="19"/>
      <c r="W12" s="19"/>
      <c r="X12" s="19"/>
      <c r="Y12" s="19"/>
      <c r="Z12" s="19"/>
      <c r="AA12" s="19"/>
      <c r="AB12" s="19">
        <v>28670.02</v>
      </c>
      <c r="AC12" s="19"/>
      <c r="AD12" s="19"/>
      <c r="AE12" s="19"/>
      <c r="AF12" s="19"/>
      <c r="AG12" s="19">
        <f t="shared" si="0"/>
        <v>-24670.02</v>
      </c>
      <c r="AH12" s="20">
        <f t="shared" si="1"/>
        <v>7.167505</v>
      </c>
      <c r="AI12" s="5"/>
      <c r="AJ12" s="6"/>
      <c r="AK12" s="5"/>
      <c r="AL12" s="6"/>
    </row>
    <row r="13" spans="1:38" ht="66.75" customHeight="1">
      <c r="A13" s="13">
        <v>4</v>
      </c>
      <c r="B13" s="14" t="s">
        <v>44</v>
      </c>
      <c r="C13" s="17" t="s">
        <v>36</v>
      </c>
      <c r="D13" s="14"/>
      <c r="E13" s="14"/>
      <c r="F13" s="14"/>
      <c r="G13" s="16"/>
      <c r="H13" s="14"/>
      <c r="I13" s="14"/>
      <c r="J13" s="14"/>
      <c r="K13" s="14"/>
      <c r="L13" s="14"/>
      <c r="M13" s="14"/>
      <c r="N13" s="14"/>
      <c r="O13" s="14"/>
      <c r="P13" s="19"/>
      <c r="Q13" s="19"/>
      <c r="R13" s="19"/>
      <c r="S13" s="19">
        <v>130000</v>
      </c>
      <c r="T13" s="19"/>
      <c r="U13" s="19"/>
      <c r="V13" s="19"/>
      <c r="W13" s="19"/>
      <c r="X13" s="19"/>
      <c r="Y13" s="19"/>
      <c r="Z13" s="19"/>
      <c r="AA13" s="19"/>
      <c r="AB13" s="19">
        <v>5489.5</v>
      </c>
      <c r="AC13" s="19"/>
      <c r="AD13" s="19"/>
      <c r="AE13" s="19"/>
      <c r="AF13" s="19"/>
      <c r="AG13" s="19">
        <f t="shared" si="0"/>
        <v>124510.5</v>
      </c>
      <c r="AH13" s="20">
        <f t="shared" si="1"/>
        <v>0.04222692307692308</v>
      </c>
      <c r="AI13" s="5"/>
      <c r="AJ13" s="6"/>
      <c r="AK13" s="5"/>
      <c r="AL13" s="6"/>
    </row>
    <row r="14" spans="1:38" ht="34.5" customHeight="1">
      <c r="A14" s="13">
        <v>5</v>
      </c>
      <c r="B14" s="14" t="s">
        <v>45</v>
      </c>
      <c r="C14" s="17" t="s">
        <v>34</v>
      </c>
      <c r="D14" s="14"/>
      <c r="E14" s="14"/>
      <c r="F14" s="14"/>
      <c r="G14" s="16"/>
      <c r="H14" s="14"/>
      <c r="I14" s="14"/>
      <c r="J14" s="14"/>
      <c r="K14" s="14"/>
      <c r="L14" s="14"/>
      <c r="M14" s="14"/>
      <c r="N14" s="14"/>
      <c r="O14" s="14"/>
      <c r="P14" s="19"/>
      <c r="Q14" s="19"/>
      <c r="R14" s="19"/>
      <c r="S14" s="19">
        <v>124000</v>
      </c>
      <c r="T14" s="19"/>
      <c r="U14" s="19"/>
      <c r="V14" s="19"/>
      <c r="W14" s="19"/>
      <c r="X14" s="19"/>
      <c r="Y14" s="19"/>
      <c r="Z14" s="19"/>
      <c r="AA14" s="19"/>
      <c r="AB14" s="19">
        <v>7.5</v>
      </c>
      <c r="AC14" s="19"/>
      <c r="AD14" s="19"/>
      <c r="AE14" s="19"/>
      <c r="AF14" s="19"/>
      <c r="AG14" s="19">
        <f t="shared" si="0"/>
        <v>123992.5</v>
      </c>
      <c r="AH14" s="20">
        <f t="shared" si="1"/>
        <v>6.0483870967741935E-05</v>
      </c>
      <c r="AI14" s="5"/>
      <c r="AJ14" s="6"/>
      <c r="AK14" s="5"/>
      <c r="AL14" s="6"/>
    </row>
    <row r="15" spans="1:38" ht="18.75" customHeight="1">
      <c r="A15" s="13">
        <v>6</v>
      </c>
      <c r="B15" s="14" t="s">
        <v>46</v>
      </c>
      <c r="C15" s="15" t="s">
        <v>16</v>
      </c>
      <c r="D15" s="14" t="s">
        <v>15</v>
      </c>
      <c r="E15" s="14"/>
      <c r="F15" s="14"/>
      <c r="G15" s="16"/>
      <c r="H15" s="14"/>
      <c r="I15" s="14"/>
      <c r="J15" s="14"/>
      <c r="K15" s="14"/>
      <c r="L15" s="14"/>
      <c r="M15" s="14"/>
      <c r="N15" s="14"/>
      <c r="O15" s="14"/>
      <c r="P15" s="19">
        <v>0</v>
      </c>
      <c r="Q15" s="19">
        <v>6000</v>
      </c>
      <c r="R15" s="19">
        <v>0</v>
      </c>
      <c r="S15" s="19"/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-5829.31</v>
      </c>
      <c r="AB15" s="19"/>
      <c r="AC15" s="19">
        <v>0</v>
      </c>
      <c r="AD15" s="19">
        <v>-5829.31</v>
      </c>
      <c r="AE15" s="19">
        <v>-5829.31</v>
      </c>
      <c r="AF15" s="19">
        <v>-5829.31</v>
      </c>
      <c r="AG15" s="19">
        <f t="shared" si="0"/>
        <v>0</v>
      </c>
      <c r="AH15" s="20"/>
      <c r="AI15" s="5">
        <v>5829.31</v>
      </c>
      <c r="AJ15" s="6"/>
      <c r="AK15" s="5">
        <v>0</v>
      </c>
      <c r="AL15" s="6"/>
    </row>
    <row r="16" spans="1:38" ht="54" customHeight="1">
      <c r="A16" s="13">
        <v>7</v>
      </c>
      <c r="B16" s="14" t="s">
        <v>47</v>
      </c>
      <c r="C16" s="15" t="s">
        <v>26</v>
      </c>
      <c r="D16" s="14" t="s">
        <v>17</v>
      </c>
      <c r="E16" s="14"/>
      <c r="F16" s="14"/>
      <c r="G16" s="16"/>
      <c r="H16" s="14"/>
      <c r="I16" s="14"/>
      <c r="J16" s="14"/>
      <c r="K16" s="14"/>
      <c r="L16" s="14"/>
      <c r="M16" s="14"/>
      <c r="N16" s="14"/>
      <c r="O16" s="14"/>
      <c r="P16" s="19">
        <v>0</v>
      </c>
      <c r="Q16" s="19">
        <v>346000</v>
      </c>
      <c r="R16" s="19">
        <v>0</v>
      </c>
      <c r="S16" s="19">
        <v>653000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12479.61</v>
      </c>
      <c r="AB16" s="19">
        <v>81850.26</v>
      </c>
      <c r="AC16" s="19">
        <v>0</v>
      </c>
      <c r="AD16" s="19">
        <v>12479.61</v>
      </c>
      <c r="AE16" s="19">
        <v>12479.61</v>
      </c>
      <c r="AF16" s="19">
        <v>12479.61</v>
      </c>
      <c r="AG16" s="19">
        <f t="shared" si="0"/>
        <v>571149.74</v>
      </c>
      <c r="AH16" s="20">
        <f t="shared" si="1"/>
        <v>0.1253449617151608</v>
      </c>
      <c r="AI16" s="5">
        <v>-12479.61</v>
      </c>
      <c r="AJ16" s="6"/>
      <c r="AK16" s="5">
        <v>0</v>
      </c>
      <c r="AL16" s="6"/>
    </row>
    <row r="17" spans="1:38" ht="47.25">
      <c r="A17" s="13">
        <v>8</v>
      </c>
      <c r="B17" s="14" t="s">
        <v>48</v>
      </c>
      <c r="C17" s="15" t="s">
        <v>37</v>
      </c>
      <c r="D17" s="14" t="s">
        <v>18</v>
      </c>
      <c r="E17" s="14"/>
      <c r="F17" s="14"/>
      <c r="G17" s="16"/>
      <c r="H17" s="14"/>
      <c r="I17" s="14"/>
      <c r="J17" s="14"/>
      <c r="K17" s="14"/>
      <c r="L17" s="14"/>
      <c r="M17" s="14"/>
      <c r="N17" s="14"/>
      <c r="O17" s="14"/>
      <c r="P17" s="19">
        <v>0</v>
      </c>
      <c r="Q17" s="19">
        <v>129000</v>
      </c>
      <c r="R17" s="19">
        <v>0</v>
      </c>
      <c r="S17" s="19">
        <v>151000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254878.93</v>
      </c>
      <c r="AB17" s="19">
        <v>45526.96</v>
      </c>
      <c r="AC17" s="19">
        <v>0</v>
      </c>
      <c r="AD17" s="19">
        <v>254878.93</v>
      </c>
      <c r="AE17" s="19">
        <v>254878.93</v>
      </c>
      <c r="AF17" s="19">
        <v>254878.93</v>
      </c>
      <c r="AG17" s="19">
        <f t="shared" si="0"/>
        <v>105473.04000000001</v>
      </c>
      <c r="AH17" s="20">
        <f t="shared" si="1"/>
        <v>0.3015030463576159</v>
      </c>
      <c r="AI17" s="5">
        <v>-254878.93</v>
      </c>
      <c r="AJ17" s="6"/>
      <c r="AK17" s="5">
        <v>0</v>
      </c>
      <c r="AL17" s="6"/>
    </row>
    <row r="18" spans="1:38" ht="50.25" customHeight="1">
      <c r="A18" s="13">
        <v>9</v>
      </c>
      <c r="B18" s="14" t="s">
        <v>49</v>
      </c>
      <c r="C18" s="15" t="s">
        <v>38</v>
      </c>
      <c r="D18" s="14" t="s">
        <v>19</v>
      </c>
      <c r="E18" s="14"/>
      <c r="F18" s="14"/>
      <c r="G18" s="16"/>
      <c r="H18" s="14"/>
      <c r="I18" s="14"/>
      <c r="J18" s="14"/>
      <c r="K18" s="14"/>
      <c r="L18" s="14"/>
      <c r="M18" s="14"/>
      <c r="N18" s="14"/>
      <c r="O18" s="14"/>
      <c r="P18" s="19">
        <v>0</v>
      </c>
      <c r="Q18" s="19">
        <v>74000</v>
      </c>
      <c r="R18" s="19">
        <v>0</v>
      </c>
      <c r="S18" s="19">
        <v>853000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41648</v>
      </c>
      <c r="AB18" s="19">
        <v>99201.48</v>
      </c>
      <c r="AC18" s="19">
        <v>0</v>
      </c>
      <c r="AD18" s="19">
        <v>41648</v>
      </c>
      <c r="AE18" s="19">
        <v>41648</v>
      </c>
      <c r="AF18" s="19">
        <v>41648</v>
      </c>
      <c r="AG18" s="19">
        <f t="shared" si="0"/>
        <v>753798.52</v>
      </c>
      <c r="AH18" s="20">
        <f t="shared" si="1"/>
        <v>0.11629716295427901</v>
      </c>
      <c r="AI18" s="5">
        <v>-41648</v>
      </c>
      <c r="AJ18" s="6"/>
      <c r="AK18" s="5">
        <v>0</v>
      </c>
      <c r="AL18" s="6"/>
    </row>
    <row r="19" spans="1:38" ht="64.5" customHeight="1">
      <c r="A19" s="13">
        <v>10</v>
      </c>
      <c r="B19" s="14" t="s">
        <v>50</v>
      </c>
      <c r="C19" s="15" t="s">
        <v>39</v>
      </c>
      <c r="D19" s="14"/>
      <c r="E19" s="14"/>
      <c r="F19" s="14"/>
      <c r="G19" s="16"/>
      <c r="H19" s="14"/>
      <c r="I19" s="14"/>
      <c r="J19" s="14"/>
      <c r="K19" s="14"/>
      <c r="L19" s="14"/>
      <c r="M19" s="14"/>
      <c r="N19" s="14"/>
      <c r="O19" s="14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0.14</v>
      </c>
      <c r="AC19" s="19"/>
      <c r="AD19" s="19"/>
      <c r="AE19" s="19"/>
      <c r="AF19" s="19"/>
      <c r="AG19" s="19">
        <f>S19-AB19</f>
        <v>-0.14</v>
      </c>
      <c r="AH19" s="20" t="e">
        <f t="shared" si="1"/>
        <v>#DIV/0!</v>
      </c>
      <c r="AI19" s="5"/>
      <c r="AJ19" s="6"/>
      <c r="AK19" s="5"/>
      <c r="AL19" s="6"/>
    </row>
    <row r="20" spans="1:38" ht="102" customHeight="1">
      <c r="A20" s="13">
        <v>11</v>
      </c>
      <c r="B20" s="14" t="s">
        <v>51</v>
      </c>
      <c r="C20" s="15" t="s">
        <v>27</v>
      </c>
      <c r="D20" s="14" t="s">
        <v>20</v>
      </c>
      <c r="E20" s="14"/>
      <c r="F20" s="14"/>
      <c r="G20" s="16"/>
      <c r="H20" s="14"/>
      <c r="I20" s="14"/>
      <c r="J20" s="14"/>
      <c r="K20" s="14"/>
      <c r="L20" s="14"/>
      <c r="M20" s="14"/>
      <c r="N20" s="14"/>
      <c r="O20" s="14"/>
      <c r="P20" s="19">
        <v>0</v>
      </c>
      <c r="Q20" s="19">
        <v>52000</v>
      </c>
      <c r="R20" s="19">
        <v>0</v>
      </c>
      <c r="S20" s="19">
        <v>83000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9696.24</v>
      </c>
      <c r="AB20" s="19">
        <v>25179.97</v>
      </c>
      <c r="AC20" s="19">
        <v>0</v>
      </c>
      <c r="AD20" s="19">
        <v>9696.24</v>
      </c>
      <c r="AE20" s="19">
        <v>9696.24</v>
      </c>
      <c r="AF20" s="19">
        <v>9696.24</v>
      </c>
      <c r="AG20" s="19">
        <f t="shared" si="0"/>
        <v>57820.03</v>
      </c>
      <c r="AH20" s="20">
        <f t="shared" si="1"/>
        <v>0.3033731325301205</v>
      </c>
      <c r="AI20" s="5">
        <v>-9696.24</v>
      </c>
      <c r="AJ20" s="6"/>
      <c r="AK20" s="5">
        <v>0</v>
      </c>
      <c r="AL20" s="6"/>
    </row>
    <row r="21" spans="1:38" ht="53.25" customHeight="1">
      <c r="A21" s="13">
        <v>12</v>
      </c>
      <c r="B21" s="14" t="s">
        <v>52</v>
      </c>
      <c r="C21" s="15" t="s">
        <v>28</v>
      </c>
      <c r="D21" s="14"/>
      <c r="E21" s="14"/>
      <c r="F21" s="14"/>
      <c r="G21" s="16"/>
      <c r="H21" s="14"/>
      <c r="I21" s="14"/>
      <c r="J21" s="14"/>
      <c r="K21" s="14"/>
      <c r="L21" s="14"/>
      <c r="M21" s="14"/>
      <c r="N21" s="14"/>
      <c r="O21" s="14"/>
      <c r="P21" s="19"/>
      <c r="Q21" s="19"/>
      <c r="R21" s="19"/>
      <c r="S21" s="19">
        <v>16000</v>
      </c>
      <c r="T21" s="19"/>
      <c r="U21" s="19"/>
      <c r="V21" s="19"/>
      <c r="W21" s="19"/>
      <c r="X21" s="19"/>
      <c r="Y21" s="19"/>
      <c r="Z21" s="19"/>
      <c r="AA21" s="19"/>
      <c r="AB21" s="19">
        <v>3741.9</v>
      </c>
      <c r="AC21" s="19"/>
      <c r="AD21" s="19"/>
      <c r="AE21" s="19"/>
      <c r="AF21" s="19"/>
      <c r="AG21" s="19">
        <f>S21-AB21</f>
        <v>12258.1</v>
      </c>
      <c r="AH21" s="20">
        <f t="shared" si="1"/>
        <v>0.23386875000000001</v>
      </c>
      <c r="AI21" s="5"/>
      <c r="AJ21" s="6"/>
      <c r="AK21" s="5"/>
      <c r="AL21" s="6"/>
    </row>
    <row r="22" spans="1:38" ht="39" customHeight="1">
      <c r="A22" s="13">
        <v>13</v>
      </c>
      <c r="B22" s="14" t="s">
        <v>53</v>
      </c>
      <c r="C22" s="15" t="s">
        <v>40</v>
      </c>
      <c r="D22" s="14"/>
      <c r="E22" s="14"/>
      <c r="F22" s="14"/>
      <c r="G22" s="16"/>
      <c r="H22" s="14"/>
      <c r="I22" s="14"/>
      <c r="J22" s="14"/>
      <c r="K22" s="14"/>
      <c r="L22" s="14"/>
      <c r="M22" s="14"/>
      <c r="N22" s="14"/>
      <c r="O22" s="14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>
        <f>S22-AB22</f>
        <v>0</v>
      </c>
      <c r="AH22" s="20"/>
      <c r="AI22" s="5"/>
      <c r="AJ22" s="6"/>
      <c r="AK22" s="5"/>
      <c r="AL22" s="6"/>
    </row>
    <row r="23" spans="1:38" ht="15.75">
      <c r="A23" s="13">
        <v>14</v>
      </c>
      <c r="B23" s="33" t="s">
        <v>24</v>
      </c>
      <c r="C23" s="34"/>
      <c r="D23" s="14"/>
      <c r="E23" s="14"/>
      <c r="F23" s="14"/>
      <c r="G23" s="16"/>
      <c r="H23" s="14"/>
      <c r="I23" s="14"/>
      <c r="J23" s="14"/>
      <c r="K23" s="14"/>
      <c r="L23" s="14"/>
      <c r="M23" s="14"/>
      <c r="N23" s="14"/>
      <c r="O23" s="14"/>
      <c r="P23" s="19"/>
      <c r="Q23" s="19"/>
      <c r="R23" s="19"/>
      <c r="S23" s="19">
        <f>SUM(S10:S22)</f>
        <v>5214000</v>
      </c>
      <c r="T23" s="19"/>
      <c r="U23" s="19"/>
      <c r="V23" s="19"/>
      <c r="W23" s="19"/>
      <c r="X23" s="19"/>
      <c r="Y23" s="19"/>
      <c r="Z23" s="19"/>
      <c r="AA23" s="19"/>
      <c r="AB23" s="19">
        <f>SUM(AB10:AB22)</f>
        <v>1122386.1499999997</v>
      </c>
      <c r="AC23" s="19"/>
      <c r="AD23" s="19"/>
      <c r="AE23" s="19"/>
      <c r="AF23" s="19"/>
      <c r="AG23" s="19">
        <f>S23-AB23</f>
        <v>4091613.8500000006</v>
      </c>
      <c r="AH23" s="20">
        <f>AB23/S23</f>
        <v>0.2152639336401994</v>
      </c>
      <c r="AI23" s="5"/>
      <c r="AJ23" s="6"/>
      <c r="AK23" s="5"/>
      <c r="AL23" s="6"/>
    </row>
    <row r="24" spans="1:38" ht="42" customHeight="1">
      <c r="A24" s="13">
        <v>15</v>
      </c>
      <c r="B24" s="14" t="s">
        <v>54</v>
      </c>
      <c r="C24" s="15" t="s">
        <v>29</v>
      </c>
      <c r="D24" s="14" t="s">
        <v>21</v>
      </c>
      <c r="E24" s="14"/>
      <c r="F24" s="14"/>
      <c r="G24" s="16"/>
      <c r="H24" s="14"/>
      <c r="I24" s="14"/>
      <c r="J24" s="14"/>
      <c r="K24" s="14"/>
      <c r="L24" s="14"/>
      <c r="M24" s="14"/>
      <c r="N24" s="14"/>
      <c r="O24" s="14"/>
      <c r="P24" s="19">
        <v>0</v>
      </c>
      <c r="Q24" s="19">
        <v>11550000</v>
      </c>
      <c r="R24" s="19">
        <v>0</v>
      </c>
      <c r="S24" s="19">
        <v>27750000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3300000</v>
      </c>
      <c r="AB24" s="19">
        <v>5459000</v>
      </c>
      <c r="AC24" s="19">
        <v>0</v>
      </c>
      <c r="AD24" s="19">
        <v>3300000</v>
      </c>
      <c r="AE24" s="19">
        <v>3300000</v>
      </c>
      <c r="AF24" s="19">
        <v>3300000</v>
      </c>
      <c r="AG24" s="19">
        <f t="shared" si="0"/>
        <v>22291000</v>
      </c>
      <c r="AH24" s="20">
        <f t="shared" si="1"/>
        <v>0.19672072072072072</v>
      </c>
      <c r="AI24" s="5">
        <v>-3300000</v>
      </c>
      <c r="AJ24" s="6"/>
      <c r="AK24" s="5">
        <v>0</v>
      </c>
      <c r="AL24" s="6"/>
    </row>
    <row r="25" spans="1:38" ht="58.5" customHeight="1">
      <c r="A25" s="13">
        <v>16</v>
      </c>
      <c r="B25" s="14" t="s">
        <v>55</v>
      </c>
      <c r="C25" s="15" t="s">
        <v>32</v>
      </c>
      <c r="D25" s="14"/>
      <c r="E25" s="14"/>
      <c r="F25" s="14"/>
      <c r="G25" s="16"/>
      <c r="H25" s="14"/>
      <c r="I25" s="14"/>
      <c r="J25" s="14"/>
      <c r="K25" s="14"/>
      <c r="L25" s="14"/>
      <c r="M25" s="14"/>
      <c r="N25" s="14"/>
      <c r="O25" s="14"/>
      <c r="P25" s="19"/>
      <c r="Q25" s="19"/>
      <c r="R25" s="19"/>
      <c r="S25" s="19">
        <v>100</v>
      </c>
      <c r="T25" s="19"/>
      <c r="U25" s="19"/>
      <c r="V25" s="19"/>
      <c r="W25" s="19"/>
      <c r="X25" s="19"/>
      <c r="Y25" s="19"/>
      <c r="Z25" s="19"/>
      <c r="AA25" s="19"/>
      <c r="AB25" s="19">
        <v>100</v>
      </c>
      <c r="AC25" s="19"/>
      <c r="AD25" s="19"/>
      <c r="AE25" s="19"/>
      <c r="AF25" s="19"/>
      <c r="AG25" s="19">
        <f t="shared" si="0"/>
        <v>0</v>
      </c>
      <c r="AH25" s="20">
        <f t="shared" si="1"/>
        <v>1</v>
      </c>
      <c r="AI25" s="5"/>
      <c r="AJ25" s="6"/>
      <c r="AK25" s="5"/>
      <c r="AL25" s="6"/>
    </row>
    <row r="26" spans="1:38" ht="51.75" customHeight="1">
      <c r="A26" s="13">
        <v>17</v>
      </c>
      <c r="B26" s="14" t="s">
        <v>56</v>
      </c>
      <c r="C26" s="15" t="s">
        <v>30</v>
      </c>
      <c r="D26" s="14" t="s">
        <v>22</v>
      </c>
      <c r="E26" s="14"/>
      <c r="F26" s="14"/>
      <c r="G26" s="16"/>
      <c r="H26" s="14"/>
      <c r="I26" s="14"/>
      <c r="J26" s="14"/>
      <c r="K26" s="14"/>
      <c r="L26" s="14"/>
      <c r="M26" s="14"/>
      <c r="N26" s="14"/>
      <c r="O26" s="14"/>
      <c r="P26" s="19">
        <v>0</v>
      </c>
      <c r="Q26" s="19">
        <v>0</v>
      </c>
      <c r="R26" s="19">
        <v>205000</v>
      </c>
      <c r="S26" s="19">
        <v>197000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124500</v>
      </c>
      <c r="AB26" s="19">
        <v>49250</v>
      </c>
      <c r="AC26" s="19">
        <v>0</v>
      </c>
      <c r="AD26" s="19">
        <v>124500</v>
      </c>
      <c r="AE26" s="19">
        <v>124500</v>
      </c>
      <c r="AF26" s="19">
        <v>124500</v>
      </c>
      <c r="AG26" s="19">
        <f t="shared" si="0"/>
        <v>147750</v>
      </c>
      <c r="AH26" s="20">
        <f t="shared" si="1"/>
        <v>0.25</v>
      </c>
      <c r="AI26" s="5">
        <v>-124500</v>
      </c>
      <c r="AJ26" s="6"/>
      <c r="AK26" s="5">
        <v>0</v>
      </c>
      <c r="AL26" s="6"/>
    </row>
    <row r="27" spans="1:38" ht="31.5" customHeight="1">
      <c r="A27" s="13">
        <v>18</v>
      </c>
      <c r="B27" s="14" t="s">
        <v>57</v>
      </c>
      <c r="C27" s="15" t="s">
        <v>31</v>
      </c>
      <c r="D27" s="14"/>
      <c r="E27" s="14"/>
      <c r="F27" s="14"/>
      <c r="G27" s="16"/>
      <c r="H27" s="14"/>
      <c r="I27" s="14"/>
      <c r="J27" s="14"/>
      <c r="K27" s="14"/>
      <c r="L27" s="14"/>
      <c r="M27" s="14"/>
      <c r="N27" s="14"/>
      <c r="O27" s="14"/>
      <c r="P27" s="19"/>
      <c r="Q27" s="19"/>
      <c r="R27" s="19"/>
      <c r="S27" s="19">
        <v>6679800</v>
      </c>
      <c r="T27" s="19"/>
      <c r="U27" s="19"/>
      <c r="V27" s="19"/>
      <c r="W27" s="19"/>
      <c r="X27" s="19"/>
      <c r="Y27" s="19"/>
      <c r="Z27" s="19"/>
      <c r="AA27" s="19"/>
      <c r="AB27" s="19">
        <v>1544000</v>
      </c>
      <c r="AC27" s="19"/>
      <c r="AD27" s="19"/>
      <c r="AE27" s="19"/>
      <c r="AF27" s="19"/>
      <c r="AG27" s="19">
        <f t="shared" si="0"/>
        <v>5135800</v>
      </c>
      <c r="AH27" s="20">
        <f t="shared" si="1"/>
        <v>0.23114464504925297</v>
      </c>
      <c r="AI27" s="5"/>
      <c r="AJ27" s="6"/>
      <c r="AK27" s="5"/>
      <c r="AL27" s="6"/>
    </row>
    <row r="28" spans="1:38" ht="31.5" customHeight="1">
      <c r="A28" s="13">
        <v>19</v>
      </c>
      <c r="B28" s="14" t="s">
        <v>58</v>
      </c>
      <c r="C28" s="15" t="s">
        <v>33</v>
      </c>
      <c r="D28" s="14"/>
      <c r="E28" s="14"/>
      <c r="F28" s="14"/>
      <c r="G28" s="16"/>
      <c r="H28" s="14"/>
      <c r="I28" s="14"/>
      <c r="J28" s="14"/>
      <c r="K28" s="14"/>
      <c r="L28" s="14"/>
      <c r="M28" s="14"/>
      <c r="N28" s="14"/>
      <c r="O28" s="14"/>
      <c r="P28" s="19"/>
      <c r="Q28" s="19"/>
      <c r="R28" s="19"/>
      <c r="S28" s="19">
        <v>367200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>
        <f t="shared" si="0"/>
        <v>367200</v>
      </c>
      <c r="AH28" s="20">
        <f t="shared" si="1"/>
        <v>0</v>
      </c>
      <c r="AI28" s="5"/>
      <c r="AJ28" s="6"/>
      <c r="AK28" s="5"/>
      <c r="AL28" s="6"/>
    </row>
    <row r="29" spans="1:38" ht="28.5" customHeight="1">
      <c r="A29" s="13">
        <v>20</v>
      </c>
      <c r="B29" s="29" t="s">
        <v>23</v>
      </c>
      <c r="C29" s="30"/>
      <c r="D29" s="30"/>
      <c r="E29" s="30"/>
      <c r="F29" s="30"/>
      <c r="G29" s="30"/>
      <c r="H29" s="30"/>
      <c r="I29" s="31"/>
      <c r="J29" s="21"/>
      <c r="K29" s="21"/>
      <c r="L29" s="21"/>
      <c r="M29" s="21"/>
      <c r="N29" s="21"/>
      <c r="O29" s="21"/>
      <c r="P29" s="19">
        <v>0</v>
      </c>
      <c r="Q29" s="19">
        <v>16117000</v>
      </c>
      <c r="R29" s="19">
        <v>2000000</v>
      </c>
      <c r="S29" s="19">
        <f>SUM(S23:S28)</f>
        <v>40208100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100121.18</v>
      </c>
      <c r="AA29" s="19">
        <v>5736634.84</v>
      </c>
      <c r="AB29" s="19">
        <f>SUM(AB23:AB28)</f>
        <v>8174736.149999999</v>
      </c>
      <c r="AC29" s="19">
        <v>100121.18</v>
      </c>
      <c r="AD29" s="19">
        <v>5736634.84</v>
      </c>
      <c r="AE29" s="19">
        <v>5636513.66</v>
      </c>
      <c r="AF29" s="19">
        <v>5636513.66</v>
      </c>
      <c r="AG29" s="19">
        <f t="shared" si="0"/>
        <v>32033363.85</v>
      </c>
      <c r="AH29" s="20">
        <f t="shared" si="1"/>
        <v>0.2033106799376245</v>
      </c>
      <c r="AI29" s="7">
        <v>-5636513.66</v>
      </c>
      <c r="AJ29" s="8"/>
      <c r="AK29" s="7">
        <v>0</v>
      </c>
      <c r="AL29" s="8"/>
    </row>
    <row r="30" spans="2:38" ht="21.7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1"/>
      <c r="AJ30" s="1"/>
      <c r="AK30" s="1"/>
      <c r="AL30" s="1"/>
    </row>
    <row r="31" ht="24" customHeight="1">
      <c r="B31" s="18"/>
    </row>
    <row r="32" ht="3" customHeight="1"/>
  </sheetData>
  <sheetProtection/>
  <mergeCells count="36">
    <mergeCell ref="S2:AH2"/>
    <mergeCell ref="AG8:AH8"/>
    <mergeCell ref="AI8:AJ8"/>
    <mergeCell ref="V8:V9"/>
    <mergeCell ref="T8:T9"/>
    <mergeCell ref="U8:U9"/>
    <mergeCell ref="AC8:AE8"/>
    <mergeCell ref="O8:O9"/>
    <mergeCell ref="Q8:Q9"/>
    <mergeCell ref="B4:AL4"/>
    <mergeCell ref="B5:AJ5"/>
    <mergeCell ref="B7:AL7"/>
    <mergeCell ref="AK8:AL8"/>
    <mergeCell ref="W8:W9"/>
    <mergeCell ref="X8:X9"/>
    <mergeCell ref="P8:P9"/>
    <mergeCell ref="B29:I29"/>
    <mergeCell ref="R8:R9"/>
    <mergeCell ref="S8:S9"/>
    <mergeCell ref="Z8:AB8"/>
    <mergeCell ref="N8:N9"/>
    <mergeCell ref="B30:AH30"/>
    <mergeCell ref="B23:C23"/>
    <mergeCell ref="D8:D9"/>
    <mergeCell ref="E8:E9"/>
    <mergeCell ref="F8:F9"/>
    <mergeCell ref="A8:A9"/>
    <mergeCell ref="AB1:AH1"/>
    <mergeCell ref="B3:AL3"/>
    <mergeCell ref="A6:AJ6"/>
    <mergeCell ref="C8:C9"/>
    <mergeCell ref="Y8:Y9"/>
    <mergeCell ref="G8:I8"/>
    <mergeCell ref="B8:B9"/>
    <mergeCell ref="J8:L8"/>
    <mergeCell ref="M8:M9"/>
  </mergeCells>
  <printOptions/>
  <pageMargins left="0.3937007874015748" right="0.3937007874015748" top="0.7874015748031497" bottom="0.3937007874015748" header="0.3937007874015748" footer="0.3937007874015748"/>
  <pageSetup blackAndWhite="1"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2017-04-18T04:42:04Z</cp:lastPrinted>
  <dcterms:created xsi:type="dcterms:W3CDTF">2010-05-06T05:27:42Z</dcterms:created>
  <dcterms:modified xsi:type="dcterms:W3CDTF">2017-04-18T04:42:35Z</dcterms:modified>
  <cp:category/>
  <cp:version/>
  <cp:contentType/>
  <cp:contentStatus/>
</cp:coreProperties>
</file>